
<file path=[Content_Types].xml><?xml version="1.0" encoding="utf-8"?>
<Types xmlns="http://schemas.openxmlformats.org/package/2006/content-types"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cs\Profesional\2018\Asesoria\Aoxlab\7. PROCESO\REGISTROS AOXLAB\REGISTROS (RT) 2020\Ensayos de aptitud\LGC\"/>
    </mc:Choice>
  </mc:AlternateContent>
  <xr:revisionPtr revIDLastSave="0" documentId="13_ncr:1_{5B001AEE-4099-4C7B-873F-8DB09E6E95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ol" sheetId="7" r:id="rId1"/>
    <sheet name="Gráfico Evolucion" sheetId="6" r:id="rId2"/>
    <sheet name="TD" sheetId="4" state="hidden" r:id="rId3"/>
    <sheet name="Resultados" sheetId="2" r:id="rId4"/>
    <sheet name="FAPAS" sheetId="3" state="hidden" r:id="rId5"/>
  </sheets>
  <externalReferences>
    <externalReference r:id="rId6"/>
    <externalReference r:id="rId7"/>
  </externalReferences>
  <definedNames>
    <definedName name="_xlnm._FilterDatabase" localSheetId="4" hidden="1">FAPAS!$A$1:$N$9</definedName>
    <definedName name="SUSTANCIA">[1]!Tabla4[#Data]</definedName>
    <definedName name="TIPOS_DE_MUESTRA">[2]!TipoMuestra[TIPOS DE MUESTRA]</definedName>
  </definedNames>
  <calcPr calcId="191029"/>
  <pivotCaches>
    <pivotCache cacheId="2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3" i="2" l="1"/>
  <c r="AP2" i="2"/>
  <c r="AP1" i="2"/>
  <c r="E1" i="2"/>
  <c r="H17" i="7" l="1"/>
  <c r="C26" i="7" s="1"/>
  <c r="H16" i="7"/>
  <c r="H15" i="7"/>
  <c r="B9" i="7"/>
  <c r="A9" i="7"/>
  <c r="A10" i="7" l="1"/>
  <c r="A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sultset363003_04378" description="Conexión a la consulta 'resultset363003_04378' en el libro." type="5" refreshedVersion="6" background="1">
    <dbPr connection="Provider=Microsoft.Mashup.OleDb.1;Data Source=$Workbook$;Location=resultset363003_04378;Extended Properties=&quot;&quot;" command="SELECT * FROM [resultset363003_04378]"/>
  </connection>
</connections>
</file>

<file path=xl/sharedStrings.xml><?xml version="1.0" encoding="utf-8"?>
<sst xmlns="http://schemas.openxmlformats.org/spreadsheetml/2006/main" count="1985" uniqueCount="239">
  <si>
    <t>Analyte</t>
  </si>
  <si>
    <t>Result</t>
  </si>
  <si>
    <t/>
  </si>
  <si>
    <t>mg/kg</t>
  </si>
  <si>
    <t>Lab ID</t>
  </si>
  <si>
    <t>Round ID</t>
  </si>
  <si>
    <t>Sample</t>
  </si>
  <si>
    <t>Analyst</t>
  </si>
  <si>
    <t>ResultField</t>
  </si>
  <si>
    <t>YourReference</t>
  </si>
  <si>
    <t>PrimaryMethodName</t>
  </si>
  <si>
    <t>SecondaryMethodName</t>
  </si>
  <si>
    <t>Instrument</t>
  </si>
  <si>
    <t>KitCodeId</t>
  </si>
  <si>
    <t>Temperature</t>
  </si>
  <si>
    <t>Slope</t>
  </si>
  <si>
    <t>Intercept</t>
  </si>
  <si>
    <t>UxAV</t>
  </si>
  <si>
    <t>Unit</t>
  </si>
  <si>
    <t>PerfScore</t>
  </si>
  <si>
    <t>AnalysisDate</t>
  </si>
  <si>
    <t>AssignedValue</t>
  </si>
  <si>
    <t>CV%</t>
  </si>
  <si>
    <t>Uncertainty of AssignedValue</t>
  </si>
  <si>
    <t>SDPA</t>
  </si>
  <si>
    <t>Expanded SDPA</t>
  </si>
  <si>
    <t>No.Results(All Methods)</t>
  </si>
  <si>
    <t>No.Results(Your Method)</t>
  </si>
  <si>
    <t>No.ExcludedResults(All Methods)</t>
  </si>
  <si>
    <t>No.ExcludedResults(Your Method)</t>
  </si>
  <si>
    <t>Median(All Methods)</t>
  </si>
  <si>
    <t>Median(Your Method)</t>
  </si>
  <si>
    <t>Mean(All Methods)</t>
  </si>
  <si>
    <t>Mean(Your Method)</t>
  </si>
  <si>
    <t>Robust St Dev(All Methods)</t>
  </si>
  <si>
    <t>Robust St Dev(Your Method)</t>
  </si>
  <si>
    <t>St Dev(All Methods)</t>
  </si>
  <si>
    <t>St Dev(Your Method)</t>
  </si>
  <si>
    <t>Diff(All Methods)</t>
  </si>
  <si>
    <t>Diff(Your Method)</t>
  </si>
  <si>
    <t>Diff%(All Methods)</t>
  </si>
  <si>
    <t>Diff%(Your Method)</t>
  </si>
  <si>
    <t>Nominated</t>
  </si>
  <si>
    <t>Comments</t>
  </si>
  <si>
    <t>Assessment</t>
  </si>
  <si>
    <t>MT6617</t>
  </si>
  <si>
    <t>MT281</t>
  </si>
  <si>
    <t>735 - Meat Indicator Combination</t>
  </si>
  <si>
    <t>Total aerobic mesophilic count</t>
  </si>
  <si>
    <t>AML</t>
  </si>
  <si>
    <t>AOAC 2015.13</t>
  </si>
  <si>
    <t>Other</t>
  </si>
  <si>
    <t>null</t>
  </si>
  <si>
    <t>cfu/g</t>
  </si>
  <si>
    <t>true</t>
  </si>
  <si>
    <t>Satisfactory</t>
  </si>
  <si>
    <t>Enterobacteriaceae</t>
  </si>
  <si>
    <t>ISO 21528-2:2004</t>
  </si>
  <si>
    <t>Questionable</t>
  </si>
  <si>
    <t>Coliforms</t>
  </si>
  <si>
    <t>AOAC 991.14</t>
  </si>
  <si>
    <t>Escherichia coli</t>
  </si>
  <si>
    <t>MT283</t>
  </si>
  <si>
    <t>731 - Meat Based Sample</t>
  </si>
  <si>
    <t>Energy</t>
  </si>
  <si>
    <t>Resolución 333 de 2011</t>
  </si>
  <si>
    <t>Type 2 (using available carbohydrate &amp; TDF)</t>
  </si>
  <si>
    <t>KJ/100g</t>
  </si>
  <si>
    <t>Unsatisfactory</t>
  </si>
  <si>
    <t>Total Fat</t>
  </si>
  <si>
    <t>AOAC 920.39</t>
  </si>
  <si>
    <t>Soxhlet</t>
  </si>
  <si>
    <t>%</t>
  </si>
  <si>
    <t>Saturated fat</t>
  </si>
  <si>
    <t>AOAC 996.06</t>
  </si>
  <si>
    <t>GC</t>
  </si>
  <si>
    <t>Carbohydrate</t>
  </si>
  <si>
    <t>Type 1 - Excluding dietary fibre</t>
  </si>
  <si>
    <t>Total sugars</t>
  </si>
  <si>
    <t>AOAC 923.09</t>
  </si>
  <si>
    <t>Lane and Eynon</t>
  </si>
  <si>
    <t>Total dietary fibre</t>
  </si>
  <si>
    <t>AOAC 999.03</t>
  </si>
  <si>
    <t>Protein</t>
  </si>
  <si>
    <t>AOAC 2001.11</t>
  </si>
  <si>
    <t>Kjeldahl</t>
  </si>
  <si>
    <t>Salt</t>
  </si>
  <si>
    <t>AOAC 943.01</t>
  </si>
  <si>
    <t xml:space="preserve">%NaCl (w/w) </t>
  </si>
  <si>
    <t xml:space="preserve">AOAC 2011.14 </t>
  </si>
  <si>
    <t>false</t>
  </si>
  <si>
    <t>Ash</t>
  </si>
  <si>
    <t>AOAC 923.03</t>
  </si>
  <si>
    <t>Moisture</t>
  </si>
  <si>
    <t>AOAC 945.15</t>
  </si>
  <si>
    <t>Oven drying</t>
  </si>
  <si>
    <t>Sodium</t>
  </si>
  <si>
    <t>Phosphate</t>
  </si>
  <si>
    <t>AOAC 2011.14</t>
  </si>
  <si>
    <t>% PO4</t>
  </si>
  <si>
    <t>pH</t>
  </si>
  <si>
    <t>NTC 444</t>
  </si>
  <si>
    <t>pH Meter</t>
  </si>
  <si>
    <t>Calcium</t>
  </si>
  <si>
    <t>ICP-OES</t>
  </si>
  <si>
    <t>mg/100g</t>
  </si>
  <si>
    <t>Potassium</t>
  </si>
  <si>
    <t>Iron</t>
  </si>
  <si>
    <t>Magnesium</t>
  </si>
  <si>
    <t>MC0340</t>
  </si>
  <si>
    <t>MC268</t>
  </si>
  <si>
    <t>16F - Indicator Combination</t>
  </si>
  <si>
    <t>Lab Result</t>
  </si>
  <si>
    <t>Petrifilm</t>
  </si>
  <si>
    <t>N\A</t>
  </si>
  <si>
    <t>&lt;10</t>
  </si>
  <si>
    <t>MC276</t>
  </si>
  <si>
    <t>ISO 21528-2:2017</t>
  </si>
  <si>
    <t>MC277</t>
  </si>
  <si>
    <t>16D - Indicator Combination</t>
  </si>
  <si>
    <t>CH4285</t>
  </si>
  <si>
    <t>CH282</t>
  </si>
  <si>
    <t>59 - Soft Cheese</t>
  </si>
  <si>
    <t>NTC 440</t>
  </si>
  <si>
    <t>Fat</t>
  </si>
  <si>
    <t>AOAC 989.05</t>
  </si>
  <si>
    <t>Mojonnier</t>
  </si>
  <si>
    <t>Gravimetry</t>
  </si>
  <si>
    <t>Various</t>
  </si>
  <si>
    <t>&lt;0.01</t>
  </si>
  <si>
    <t>Cholesterol</t>
  </si>
  <si>
    <t>AOAC 970.51</t>
  </si>
  <si>
    <t>FC5929</t>
  </si>
  <si>
    <t>FC270</t>
  </si>
  <si>
    <t>770 - Nutritional analysis (1)</t>
  </si>
  <si>
    <t>Type 1: Protein+Fat+Total carb</t>
  </si>
  <si>
    <t>Kcal/100g</t>
  </si>
  <si>
    <t>Total carbohydrate</t>
  </si>
  <si>
    <t>Total Sugars</t>
  </si>
  <si>
    <t>AOAC 942.05 (drying at 600\u00B0C)</t>
  </si>
  <si>
    <t>Drying at 100-105°C</t>
  </si>
  <si>
    <t>Spectrophotometer</t>
  </si>
  <si>
    <t>AOAC 965.17</t>
  </si>
  <si>
    <t>FC278</t>
  </si>
  <si>
    <t>772 - Nutritional analysis - Mixed Matrix</t>
  </si>
  <si>
    <t>% (g/100g)</t>
  </si>
  <si>
    <t>Total Dietary Fibre</t>
  </si>
  <si>
    <t>AOAC 991.43</t>
  </si>
  <si>
    <t>AOAC 942.05</t>
  </si>
  <si>
    <t>Drying at 550°C</t>
  </si>
  <si>
    <t>Saturates</t>
  </si>
  <si>
    <t>Mono-unsaturates</t>
  </si>
  <si>
    <t>Poly-unsaturates</t>
  </si>
  <si>
    <t>Total trans fatty acids</t>
  </si>
  <si>
    <t>Determined from chloride</t>
  </si>
  <si>
    <t>% (as NaCl)</t>
  </si>
  <si>
    <t>FC286</t>
  </si>
  <si>
    <t>Resolución 333 /2011</t>
  </si>
  <si>
    <t>Resolución 333/2011</t>
  </si>
  <si>
    <t>AOAC 985.29</t>
  </si>
  <si>
    <t xml:space="preserve">AOAC 985.29 </t>
  </si>
  <si>
    <t>Zinc</t>
  </si>
  <si>
    <t>Your Reference</t>
  </si>
  <si>
    <t>Proficiency Test</t>
  </si>
  <si>
    <t>Start Date</t>
  </si>
  <si>
    <t>End Date</t>
  </si>
  <si>
    <t>Submitted By</t>
  </si>
  <si>
    <t>Submitted</t>
  </si>
  <si>
    <t>Material</t>
  </si>
  <si>
    <t>Accredited</t>
  </si>
  <si>
    <t>Units</t>
  </si>
  <si>
    <t>Limit of detection (mg/kg)</t>
  </si>
  <si>
    <t>Limit of quantification (mg/kg)</t>
  </si>
  <si>
    <t>Not Tested</t>
  </si>
  <si>
    <t>AOXLAB S.A.S.</t>
  </si>
  <si>
    <t>YASMIN ELIANA LOPERA PEREZ</t>
  </si>
  <si>
    <t>T27240A - Infant Soya Formula</t>
  </si>
  <si>
    <t>No</t>
  </si>
  <si>
    <t>R-Biopharm Ridascreen Gliadin (R7001)</t>
  </si>
  <si>
    <t>&lt;5</t>
  </si>
  <si>
    <t>R-Biopharm Ridascreen Fast Casein (R4612)</t>
  </si>
  <si>
    <t>&lt;0.5</t>
  </si>
  <si>
    <t>T27240B - Infant Soya Formula</t>
  </si>
  <si>
    <t>RIDASCREEN® R-BIOPHARM</t>
  </si>
  <si>
    <t>T04378 - Maize Flour</t>
  </si>
  <si>
    <t>µg/kg</t>
  </si>
  <si>
    <t>Aflatoxins (total)</t>
  </si>
  <si>
    <t>AOAC 2012.01</t>
  </si>
  <si>
    <t>T27222A - Cake Mix</t>
  </si>
  <si>
    <t>T27222B - Cake Mix</t>
  </si>
  <si>
    <t>nq</t>
  </si>
  <si>
    <t>Etiquetas de fila</t>
  </si>
  <si>
    <t>(Todas)</t>
  </si>
  <si>
    <t>Zscore</t>
  </si>
  <si>
    <t>LAI</t>
  </si>
  <si>
    <t>LAS</t>
  </si>
  <si>
    <t>LCI</t>
  </si>
  <si>
    <t>LCS</t>
  </si>
  <si>
    <t>Gluten</t>
  </si>
  <si>
    <t>Cassein</t>
  </si>
  <si>
    <t>ug/Kg</t>
  </si>
  <si>
    <t>Ochratoxin A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</si>
  <si>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</si>
  <si>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</si>
  <si>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</si>
  <si>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</si>
  <si>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</si>
  <si>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</si>
  <si>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</si>
  <si>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</si>
  <si>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</si>
  <si>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</si>
  <si>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</si>
  <si>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</si>
  <si>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</si>
  <si>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</si>
  <si>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</si>
  <si>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</si>
  <si>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</si>
  <si>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</si>
  <si>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</si>
  <si>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</si>
  <si>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</si>
  <si>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</si>
  <si>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</si>
  <si>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</si>
  <si>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</si>
  <si>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</si>
  <si>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</si>
  <si>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</si>
  <si>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</si>
  <si>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</si>
  <si>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</si>
  <si>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</si>
  <si>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</si>
  <si>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AOXLAB S. A. S.</t>
  </si>
  <si>
    <t>Cuadro de mando para el análisis del desempeño en la participación en ensayos de aptitud</t>
  </si>
  <si>
    <t>SOFT-TC-065</t>
  </si>
  <si>
    <t>Darío Pardo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</si>
</sst>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yyyy/mm/dd;@"/>
    <numFmt numFmtId="167" formatCode="yyyy\-mm\-dd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18" fillId="0" borderId="0" xfId="42"/>
    <xf numFmtId="22" fontId="0" fillId="0" borderId="0" xfId="0" applyNumberFormat="1"/>
    <xf numFmtId="47" fontId="0" fillId="0" borderId="0" xfId="0" applyNumberFormat="1"/>
    <xf numFmtId="0" fontId="0" fillId="0" borderId="0" xfId="0" applyNumberFormat="1"/>
    <xf numFmtId="0" fontId="18" fillId="0" borderId="0" xfId="42" applyNumberFormat="1"/>
    <xf numFmtId="0" fontId="0" fillId="0" borderId="0" xfId="0" pivotButton="1"/>
    <xf numFmtId="166" fontId="0" fillId="0" borderId="0" xfId="0" applyNumberFormat="1"/>
    <xf numFmtId="166" fontId="18" fillId="0" borderId="0" xfId="42" applyNumberFormat="1"/>
    <xf numFmtId="14" fontId="0" fillId="0" borderId="0" xfId="0" applyNumberFormat="1" applyAlignment="1">
      <alignment horizontal="left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0" fontId="23" fillId="0" borderId="14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wrapText="1"/>
      <protection hidden="1"/>
    </xf>
    <xf numFmtId="167" fontId="23" fillId="0" borderId="14" xfId="0" applyNumberFormat="1" applyFont="1" applyBorder="1" applyAlignment="1" applyProtection="1">
      <alignment horizontal="left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30" fillId="0" borderId="10" xfId="0" applyFont="1" applyBorder="1" applyAlignment="1" applyProtection="1">
      <alignment vertical="center" wrapText="1"/>
      <protection hidden="1"/>
    </xf>
    <xf numFmtId="0" fontId="30" fillId="0" borderId="11" xfId="0" applyFont="1" applyBorder="1" applyAlignment="1" applyProtection="1">
      <alignment horizontal="center" vertical="center" wrapText="1"/>
      <protection hidden="1"/>
    </xf>
    <xf numFmtId="0" fontId="30" fillId="0" borderId="14" xfId="0" applyFont="1" applyBorder="1" applyAlignment="1" applyProtection="1">
      <alignment horizontal="center" vertical="center" wrapText="1"/>
      <protection hidden="1"/>
    </xf>
    <xf numFmtId="0" fontId="30" fillId="0" borderId="10" xfId="0" applyFont="1" applyBorder="1" applyAlignment="1" applyProtection="1">
      <alignment horizontal="center" vertical="center" wrapText="1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horizontal="center" vertical="center"/>
      <protection hidden="1"/>
    </xf>
    <xf numFmtId="167" fontId="30" fillId="0" borderId="10" xfId="0" applyNumberFormat="1" applyFont="1" applyBorder="1" applyAlignment="1" applyProtection="1">
      <alignment horizontal="center" vertical="center" wrapText="1"/>
      <protection hidden="1"/>
    </xf>
    <xf numFmtId="0" fontId="30" fillId="0" borderId="11" xfId="0" applyFont="1" applyBorder="1" applyAlignment="1" applyProtection="1">
      <alignment horizontal="left" vertical="center" wrapText="1"/>
      <protection hidden="1"/>
    </xf>
    <xf numFmtId="0" fontId="30" fillId="0" borderId="18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19" fillId="0" borderId="11" xfId="43" applyBorder="1" applyAlignment="1" applyProtection="1">
      <alignment horizontal="center" vertical="center" wrapText="1"/>
      <protection hidden="1"/>
    </xf>
    <xf numFmtId="0" fontId="30" fillId="0" borderId="18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31" fillId="0" borderId="19" xfId="0" applyFont="1" applyBorder="1" applyAlignment="1" applyProtection="1">
      <alignment horizontal="center" vertical="center" wrapText="1"/>
      <protection hidden="1"/>
    </xf>
    <xf numFmtId="0" fontId="31" fillId="0" borderId="20" xfId="0" applyFont="1" applyBorder="1" applyAlignment="1" applyProtection="1">
      <alignment horizontal="center" vertical="center" wrapText="1"/>
      <protection hidden="1"/>
    </xf>
    <xf numFmtId="0" fontId="32" fillId="0" borderId="10" xfId="0" applyFont="1" applyBorder="1" applyAlignment="1" applyProtection="1">
      <alignment horizontal="center" vertical="center" wrapText="1"/>
      <protection hidden="1"/>
    </xf>
    <xf numFmtId="167" fontId="32" fillId="0" borderId="10" xfId="0" applyNumberFormat="1" applyFont="1" applyBorder="1" applyAlignment="1" applyProtection="1">
      <alignment horizontal="center" vertical="center" wrapText="1"/>
      <protection hidden="1"/>
    </xf>
    <xf numFmtId="0" fontId="33" fillId="0" borderId="10" xfId="0" applyFont="1" applyBorder="1" applyAlignment="1" applyProtection="1">
      <alignment horizontal="center" vertical="center" wrapText="1"/>
      <protection hidden="1"/>
    </xf>
    <xf numFmtId="14" fontId="34" fillId="0" borderId="10" xfId="0" applyNumberFormat="1" applyFont="1" applyBorder="1" applyAlignment="1" applyProtection="1">
      <alignment horizontal="center" vertical="center" wrapText="1"/>
      <protection hidden="1"/>
    </xf>
    <xf numFmtId="0" fontId="33" fillId="0" borderId="10" xfId="0" applyFont="1" applyBorder="1" applyAlignment="1" applyProtection="1">
      <alignment vertical="center" wrapText="1"/>
      <protection hidden="1"/>
    </xf>
    <xf numFmtId="0" fontId="32" fillId="0" borderId="10" xfId="0" applyFont="1" applyBorder="1" applyAlignment="1" applyProtection="1">
      <alignment vertical="center" wrapText="1"/>
      <protection hidden="1"/>
    </xf>
    <xf numFmtId="0" fontId="33" fillId="0" borderId="20" xfId="0" applyFont="1" applyBorder="1" applyAlignment="1" applyProtection="1">
      <alignment horizontal="center" vertical="center" wrapText="1"/>
      <protection hidden="1"/>
    </xf>
    <xf numFmtId="0" fontId="33" fillId="0" borderId="20" xfId="0" applyFont="1" applyBorder="1" applyAlignment="1" applyProtection="1">
      <alignment vertical="center" wrapTex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right"/>
      <protection hidden="1"/>
    </xf>
    <xf numFmtId="167" fontId="40" fillId="0" borderId="10" xfId="0" applyNumberFormat="1" applyFont="1" applyBorder="1" applyAlignment="1" applyProtection="1">
      <alignment horizontal="right"/>
      <protection hidden="1"/>
    </xf>
    <xf numFmtId="0" fontId="26" fillId="0" borderId="10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39" fillId="0" borderId="21" xfId="0" applyFont="1" applyBorder="1" applyAlignment="1" applyProtection="1">
      <alignment horizontal="center" vertical="center" wrapText="1"/>
      <protection hidden="1"/>
    </xf>
    <xf numFmtId="0" fontId="39" fillId="0" borderId="22" xfId="0" applyFont="1" applyBorder="1" applyAlignment="1" applyProtection="1">
      <alignment horizontal="center" vertical="center" wrapText="1"/>
      <protection hidden="1"/>
    </xf>
    <xf numFmtId="0" fontId="39" fillId="0" borderId="23" xfId="0" applyFont="1" applyBorder="1" applyAlignment="1" applyProtection="1">
      <alignment horizontal="center" vertical="center" wrapText="1"/>
      <protection hidden="1"/>
    </xf>
    <xf numFmtId="0" fontId="39" fillId="0" borderId="15" xfId="0" applyFont="1" applyBorder="1" applyAlignment="1" applyProtection="1">
      <alignment horizontal="center" vertical="center" wrapText="1"/>
      <protection hidden="1"/>
    </xf>
    <xf numFmtId="0" fontId="39" fillId="0" borderId="16" xfId="0" applyFont="1" applyBorder="1" applyAlignment="1" applyProtection="1">
      <alignment horizontal="center" vertical="center" wrapText="1"/>
      <protection hidden="1"/>
    </xf>
    <xf numFmtId="0" fontId="39" fillId="0" borderId="17" xfId="0" applyFont="1" applyBorder="1" applyAlignment="1" applyProtection="1">
      <alignment horizontal="center" vertical="center" wrapText="1"/>
      <protection hidden="1"/>
    </xf>
    <xf numFmtId="0" fontId="39" fillId="0" borderId="11" xfId="0" applyFont="1" applyBorder="1" applyAlignment="1" applyProtection="1">
      <alignment horizontal="center" vertical="center" wrapText="1"/>
      <protection hidden="1"/>
    </xf>
    <xf numFmtId="0" fontId="39" fillId="0" borderId="18" xfId="0" applyFont="1" applyBorder="1" applyAlignment="1" applyProtection="1">
      <alignment horizontal="center" vertical="center" wrapText="1"/>
      <protection hidden="1"/>
    </xf>
    <xf numFmtId="0" fontId="39" fillId="0" borderId="14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3">
    <dxf>
      <numFmt numFmtId="166" formatCode="yyyy/mm/dd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connections" Target="connection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[Analisis Participaciones.xlsx]TD!TablaDinámica1</c:name>
    <c:fmtId val="4"/>
  </c:pivotSource>
  <c:chart>
    <c:title>
      <c:tx>
        <c:strRef>
          <c:f>TD!$A$2</c:f>
          <c:strCache>
            <c:ptCount val="1"/>
            <c:pt idx="0">
              <c:v>EVOLUCION DEL DESEMPEÑO EN PT PARA EL ENSAYO DE ASH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squar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FFFF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FFFF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squar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rgbClr val="FFFF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rgbClr val="FFFF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TD!$A$2</c:f>
              <c:strCache>
                <c:ptCount val="1"/>
                <c:pt idx="0">
                  <c:v>Zscore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TD!$A$2</c:f>
              <c:strCache>
                <c:ptCount val="5"/>
                <c:pt idx="0">
                  <c:v>2019-12-06</c:v>
                </c:pt>
                <c:pt idx="1">
                  <c:v>2019-11-13</c:v>
                </c:pt>
                <c:pt idx="2">
                  <c:v>2018-10-31</c:v>
                </c:pt>
                <c:pt idx="3">
                  <c:v>2019-06-25</c:v>
                </c:pt>
                <c:pt idx="4">
                  <c:v>2020-02-26</c:v>
                </c:pt>
              </c:strCache>
            </c:strRef>
          </c:cat>
          <c:val>
            <c:numRef>
              <c:f>TD!$A$2</c:f>
              <c:numCache>
                <c:formatCode>General</c:formatCode>
                <c:ptCount val="5"/>
                <c:pt idx="0">
                  <c:v>-10.62</c:v>
                </c:pt>
                <c:pt idx="1">
                  <c:v>-0.1</c:v>
                </c:pt>
                <c:pt idx="2">
                  <c:v>0.3</c:v>
                </c:pt>
                <c:pt idx="3">
                  <c:v>-0.1</c:v>
                </c:pt>
                <c:pt idx="4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B-4613-9874-E9AA78B003F1}"/>
            </c:ext>
          </c:extLst>
        </c:ser>
        <c:ser>
          <c:idx val="1"/>
          <c:order val="1"/>
          <c:tx>
            <c:strRef>
              <c:f>TD!$A$2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TD!$A$2</c:f>
              <c:strCache>
                <c:ptCount val="5"/>
                <c:pt idx="0">
                  <c:v>2019-12-06</c:v>
                </c:pt>
                <c:pt idx="1">
                  <c:v>2019-11-13</c:v>
                </c:pt>
                <c:pt idx="2">
                  <c:v>2018-10-31</c:v>
                </c:pt>
                <c:pt idx="3">
                  <c:v>2019-06-25</c:v>
                </c:pt>
                <c:pt idx="4">
                  <c:v>2020-02-26</c:v>
                </c:pt>
              </c:strCache>
            </c:strRef>
          </c:cat>
          <c:val>
            <c:numRef>
              <c:f>TD!$A$2</c:f>
              <c:numCache>
                <c:formatCode>General</c:formatCode>
                <c:ptCount val="5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B-4613-9874-E9AA78B003F1}"/>
            </c:ext>
          </c:extLst>
        </c:ser>
        <c:ser>
          <c:idx val="2"/>
          <c:order val="2"/>
          <c:tx>
            <c:strRef>
              <c:f>TD!$A$2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TD!$A$2</c:f>
              <c:strCache>
                <c:ptCount val="5"/>
                <c:pt idx="0">
                  <c:v>2019-12-06</c:v>
                </c:pt>
                <c:pt idx="1">
                  <c:v>2019-11-13</c:v>
                </c:pt>
                <c:pt idx="2">
                  <c:v>2018-10-31</c:v>
                </c:pt>
                <c:pt idx="3">
                  <c:v>2019-06-25</c:v>
                </c:pt>
                <c:pt idx="4">
                  <c:v>2020-02-26</c:v>
                </c:pt>
              </c:strCache>
            </c:strRef>
          </c:cat>
          <c:val>
            <c:numRef>
              <c:f>TD!$A$2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B-4613-9874-E9AA78B003F1}"/>
            </c:ext>
          </c:extLst>
        </c:ser>
        <c:ser>
          <c:idx val="3"/>
          <c:order val="3"/>
          <c:tx>
            <c:strRef>
              <c:f>TD!$A$2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TD!$A$2</c:f>
              <c:strCache>
                <c:ptCount val="5"/>
                <c:pt idx="0">
                  <c:v>2019-12-06</c:v>
                </c:pt>
                <c:pt idx="1">
                  <c:v>2019-11-13</c:v>
                </c:pt>
                <c:pt idx="2">
                  <c:v>2018-10-31</c:v>
                </c:pt>
                <c:pt idx="3">
                  <c:v>2019-06-25</c:v>
                </c:pt>
                <c:pt idx="4">
                  <c:v>2020-02-26</c:v>
                </c:pt>
              </c:strCache>
            </c:strRef>
          </c:cat>
          <c:val>
            <c:numRef>
              <c:f>TD!$A$2</c:f>
              <c:numCache>
                <c:formatCode>General</c:formatCode>
                <c:ptCount val="5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4B-4613-9874-E9AA78B003F1}"/>
            </c:ext>
          </c:extLst>
        </c:ser>
        <c:ser>
          <c:idx val="4"/>
          <c:order val="4"/>
          <c:tx>
            <c:strRef>
              <c:f>TD!$A$2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TD!$A$2</c:f>
              <c:strCache>
                <c:ptCount val="5"/>
                <c:pt idx="0">
                  <c:v>2019-12-06</c:v>
                </c:pt>
                <c:pt idx="1">
                  <c:v>2019-11-13</c:v>
                </c:pt>
                <c:pt idx="2">
                  <c:v>2018-10-31</c:v>
                </c:pt>
                <c:pt idx="3">
                  <c:v>2019-06-25</c:v>
                </c:pt>
                <c:pt idx="4">
                  <c:v>2020-02-26</c:v>
                </c:pt>
              </c:strCache>
            </c:strRef>
          </c:cat>
          <c:val>
            <c:numRef>
              <c:f>TD!$A$2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4B-4613-9874-E9AA78B0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615296"/>
        <c:axId val="1076107776"/>
      </c:lineChart>
      <c:catAx>
        <c:axId val="184661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6107776"/>
        <c:crosses val="autoZero"/>
        <c:auto val="1"/>
        <c:lblAlgn val="ctr"/>
        <c:lblOffset val="100"/>
        <c:noMultiLvlLbl val="0"/>
      </c:catAx>
      <c:valAx>
        <c:axId val="10761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Z-SCORE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661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40A708-C252-403F-B1C9-96E733488964}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5D9C0349-50C7-4721-B3F5-8B9BC809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38100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78C32466-E33D-4A16-9138-F2E7753AD1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200025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8D9C5BD-1D16-4BC7-82FF-C4A1B8DCFC4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171450</xdr:colOff>
      <xdr:row>14</xdr:row>
      <xdr:rowOff>85725</xdr:rowOff>
    </xdr:from>
    <xdr:to>
      <xdr:col>6</xdr:col>
      <xdr:colOff>971550</xdr:colOff>
      <xdr:row>14</xdr:row>
      <xdr:rowOff>351790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38593D-B58D-4AE4-AE16-B50F23D565E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933700"/>
          <a:ext cx="800100" cy="266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0AA90E-57C7-4DCA-A4F1-2503745E91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95251</xdr:rowOff>
    </xdr:from>
    <xdr:to>
      <xdr:col>3</xdr:col>
      <xdr:colOff>476250</xdr:colOff>
      <xdr:row>2</xdr:row>
      <xdr:rowOff>200025</xdr:rowOff>
    </xdr:to>
    <xdr:pic>
      <xdr:nvPicPr>
        <xdr:cNvPr id="2" name="2 Imagen" descr="logo aoxlab">
          <a:extLst>
            <a:ext uri="{FF2B5EF4-FFF2-40B4-BE49-F238E27FC236}">
              <a16:creationId xmlns:a16="http://schemas.microsoft.com/office/drawing/2014/main" id="{8F5F4676-4902-43FC-B44A-861B0330C7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1"/>
          <a:ext cx="3248025" cy="67627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/Profesional/2018/Asesoria/Aoxlab/7.%20PROCESO/FORMATOS%20AOXLAB%20(FG%20Y%20FT)%20CONTROL%20DOC/FORMATOS%20SOFTWARE/SOFT-TC-061%20Cuadro%20de%20mando%20para%20el%20ensayo%20de%20Herro%20Total%20en%20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OFT-TC-061"/>
      <sheetName val="Preparacion estandares"/>
      <sheetName val="Límites Gráfico RPD"/>
      <sheetName val="Límites Gráfico R"/>
      <sheetName val="Tabla Limites"/>
      <sheetName val="Gráfico RPD"/>
      <sheetName val="Datos RPD"/>
      <sheetName val="Gráfico R%"/>
      <sheetName val="Datos 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río Pardo" refreshedDate="43924.437738541666" createdVersion="6" refreshedVersion="6" minRefreshableVersion="3" recordCount="88" xr:uid="{B95C3EE3-6F41-4862-A778-E2E908769C3F}">
  <cacheSource type="worksheet">
    <worksheetSource name="Tabla1"/>
  </cacheSource>
  <cacheFields count="47">
    <cacheField name="Lab ID" numFmtId="0">
      <sharedItems containsMixedTypes="1" containsNumber="1" containsInteger="1" minValue="50" maxValue="130"/>
    </cacheField>
    <cacheField name="Round ID" numFmtId="0">
      <sharedItems containsMixedTypes="1" containsNumber="1" containsInteger="1" minValue="4378" maxValue="27240" count="12">
        <s v="MT281"/>
        <s v="MT283"/>
        <s v="MC268"/>
        <s v="MC276"/>
        <s v="MC277"/>
        <s v="CH282"/>
        <s v="FC270"/>
        <s v="FC278"/>
        <s v="FC286"/>
        <n v="27222"/>
        <n v="27240"/>
        <n v="4378"/>
      </sharedItems>
    </cacheField>
    <cacheField name="Sample" numFmtId="0">
      <sharedItems count="11">
        <s v="735 - Meat Indicator Combination"/>
        <s v="731 - Meat Based Sample"/>
        <s v="16F - Indicator Combination"/>
        <s v="16D - Indicator Combination"/>
        <s v="59 - Soft Cheese"/>
        <s v="770 - Nutritional analysis (1)"/>
        <s v="772 - Nutritional analysis - Mixed Matrix"/>
        <s v="T27222A - Cake Mix"/>
        <s v="T27240A - Infant Soya Formula"/>
        <s v="T27240B - Infant Soya Formula"/>
        <s v="T04378 - Maize Flour"/>
      </sharedItems>
    </cacheField>
    <cacheField name="Analyte" numFmtId="0">
      <sharedItems count="32">
        <s v="Total aerobic mesophilic count"/>
        <s v="Enterobacteriaceae"/>
        <s v="Coliforms"/>
        <s v="Escherichia coli"/>
        <s v="Energy"/>
        <s v="Total Fat"/>
        <s v="Saturated fat"/>
        <s v="Carbohydrate"/>
        <s v="Total sugars"/>
        <s v="Total dietary fibre"/>
        <s v="Protein"/>
        <s v="Salt"/>
        <s v="Ash"/>
        <s v="Moisture"/>
        <s v="Sodium"/>
        <s v="Phosphate"/>
        <s v="pH"/>
        <s v="Calcium"/>
        <s v="Potassium"/>
        <s v="Iron"/>
        <s v="Magnesium"/>
        <s v="Fat"/>
        <s v="Cholesterol"/>
        <s v="Saturates"/>
        <s v="Mono-unsaturates"/>
        <s v="Poly-unsaturates"/>
        <s v="Total trans fatty acids"/>
        <s v="Zinc"/>
        <s v="Gluten"/>
        <s v="Cassein"/>
        <s v="Aflatoxins (total)"/>
        <s v="Ochratoxin A"/>
      </sharedItems>
    </cacheField>
    <cacheField name="Analyst" numFmtId="0">
      <sharedItems containsBlank="1" count="3">
        <s v="AML"/>
        <s v="Lab Result"/>
        <m/>
      </sharedItems>
    </cacheField>
    <cacheField name="ResultField" numFmtId="0">
      <sharedItems containsBlank="1"/>
    </cacheField>
    <cacheField name="YourReference" numFmtId="0">
      <sharedItems containsBlank="1"/>
    </cacheField>
    <cacheField name="PrimaryMethodName" numFmtId="0">
      <sharedItems containsBlank="1"/>
    </cacheField>
    <cacheField name="SecondaryMethodName" numFmtId="0">
      <sharedItems containsBlank="1"/>
    </cacheField>
    <cacheField name="Instrument" numFmtId="0">
      <sharedItems containsBlank="1"/>
    </cacheField>
    <cacheField name="KitCodeId" numFmtId="0">
      <sharedItems containsBlank="1"/>
    </cacheField>
    <cacheField name="Temperature" numFmtId="0">
      <sharedItems containsBlank="1"/>
    </cacheField>
    <cacheField name="Slope" numFmtId="0">
      <sharedItems containsBlank="1"/>
    </cacheField>
    <cacheField name="Intercept" numFmtId="0">
      <sharedItems containsBlank="1"/>
    </cacheField>
    <cacheField name="Result" numFmtId="0">
      <sharedItems containsMixedTypes="1" containsNumber="1" minValue="0.02" maxValue="22000"/>
    </cacheField>
    <cacheField name="UxAV" numFmtId="0">
      <sharedItems containsBlank="1"/>
    </cacheField>
    <cacheField name="Unit" numFmtId="0">
      <sharedItems/>
    </cacheField>
    <cacheField name="PerfScore" numFmtId="0">
      <sharedItems containsBlank="1" containsMixedTypes="1" containsNumber="1" minValue="-26.47" maxValue="7457.35"/>
    </cacheField>
    <cacheField name="AnalysisDate" numFmtId="166">
      <sharedItems containsNonDate="0" containsDate="1" containsMixedTypes="1" minDate="2018-05-31T00:00:00" maxDate="2020-03-31T00:00:00" count="67">
        <d v="2019-10-01T00:00:00"/>
        <d v="2019-12-12T00:00:00"/>
        <d v="2019-12-09T00:00:00"/>
        <d v="2019-12-11T00:00:00"/>
        <d v="2019-12-06T00:00:00"/>
        <d v="2019-12-07T00:00:00"/>
        <d v="2018-08-27T00:00:00"/>
        <d v="2019-04-23T00:00:00"/>
        <d v="2019-05-22T00:00:00"/>
        <d v="2019-11-14T00:00:00"/>
        <d v="2019-11-13T00:00:00"/>
        <d v="2019-11-15T00:00:00"/>
        <d v="2018-11-09T00:00:00"/>
        <d v="2018-11-01T00:00:00"/>
        <d v="2018-11-06T00:00:00"/>
        <d v="2018-10-31T00:00:00"/>
        <d v="2018-10-29T00:00:00"/>
        <d v="2018-11-07T00:00:00"/>
        <d v="2019-07-03T00:00:00"/>
        <d v="2019-06-28T00:00:00"/>
        <d v="2019-06-26T00:00:00"/>
        <d v="2019-06-25T00:00:00"/>
        <d v="2019-07-05T00:00:00"/>
        <d v="2019-07-04T00:00:00"/>
        <d v="2019-07-02T00:00:00"/>
        <d v="2020-03-14T00:00:00"/>
        <d v="2020-03-05T00:00:00"/>
        <d v="2020-03-03T00:00:00"/>
        <d v="2020-02-26T00:00:00"/>
        <d v="2020-02-27T00:00:00"/>
        <d v="2020-02-29T00:00:00"/>
        <d v="2020-03-13T00:00:00"/>
        <d v="2018-05-31T00:00:00"/>
        <d v="2019-04-30T00:00:00"/>
        <d v="2020-03-30T00:00:00"/>
        <s v="2019-12-09" u="1"/>
        <s v="2020-02-26" u="1"/>
        <s v="2019-12-11" u="1"/>
        <s v="2018-11-09" u="1"/>
        <s v="2020-02-27" u="1"/>
        <s v="2019-12-12" u="1"/>
        <s v="2020-03-13" u="1"/>
        <s v="2019-11-13" u="1"/>
        <s v="2020-03-14" u="1"/>
        <s v="2019-10-01" u="1"/>
        <s v="2019-11-14" u="1"/>
        <s v="2019-06-25" u="1"/>
        <s v="2020-02-29" u="1"/>
        <s v="2019-11-15" u="1"/>
        <s v="2019-06-26" u="1"/>
        <s v="2018-10-29" u="1"/>
        <s v="2018-11-01" u="1"/>
        <s v="2018-10-31" u="1"/>
        <s v="2020-03-03" u="1"/>
        <s v="2019-06-28" u="1"/>
        <s v="2020-03-05" u="1"/>
        <s v="2018-08-27" u="1"/>
        <s v="2019-07-02" u="1"/>
        <s v="2019-07-03" u="1"/>
        <s v="2019-12-06" u="1"/>
        <s v="2018-11-06" u="1"/>
        <s v="2019-07-04" u="1"/>
        <s v="2019-12-07" u="1"/>
        <s v="2018-11-07" u="1"/>
        <s v="2019-07-05" u="1"/>
        <s v="2019-05-22" u="1"/>
        <s v="2019-04-23" u="1"/>
      </sharedItems>
    </cacheField>
    <cacheField name="AssignedValue" numFmtId="0">
      <sharedItems containsBlank="1" containsMixedTypes="1" containsNumber="1" minValue="0.01" maxValue="67000"/>
    </cacheField>
    <cacheField name="CV%" numFmtId="0">
      <sharedItems containsBlank="1"/>
    </cacheField>
    <cacheField name="Uncertainty of AssignedValue" numFmtId="0">
      <sharedItems containsBlank="1" containsMixedTypes="1" containsNumber="1" minValue="0" maxValue="9"/>
    </cacheField>
    <cacheField name="SDPA" numFmtId="0">
      <sharedItems containsBlank="1" containsMixedTypes="1" containsNumber="1" minValue="0.01" maxValue="94"/>
    </cacheField>
    <cacheField name="Expanded SDPA" numFmtId="0">
      <sharedItems containsBlank="1" containsMixedTypes="1" containsNumber="1" minValue="0.01" maxValue="81"/>
    </cacheField>
    <cacheField name="No.Results(All Methods)" numFmtId="0">
      <sharedItems containsBlank="1" containsMixedTypes="1" containsNumber="1" containsInteger="1" minValue="2" maxValue="179"/>
    </cacheField>
    <cacheField name="No.Results(Your Method)" numFmtId="0">
      <sharedItems containsString="0" containsBlank="1" containsNumber="1" containsInteger="1" minValue="1" maxValue="90"/>
    </cacheField>
    <cacheField name="No.ExcludedResults(All Methods)" numFmtId="0">
      <sharedItems containsBlank="1" containsMixedTypes="1" containsNumber="1" containsInteger="1" minValue="0" maxValue="116"/>
    </cacheField>
    <cacheField name="No.ExcludedResults(Your Method)" numFmtId="0">
      <sharedItems containsString="0" containsBlank="1" containsNumber="1" containsInteger="1" minValue="0" maxValue="41"/>
    </cacheField>
    <cacheField name="Median(All Methods)" numFmtId="0">
      <sharedItems containsBlank="1" containsMixedTypes="1" containsNumber="1" minValue="0.01" maxValue="1887"/>
    </cacheField>
    <cacheField name="Median(Your Method)" numFmtId="0">
      <sharedItems containsBlank="1" containsMixedTypes="1" containsNumber="1" minValue="0.01" maxValue="1888"/>
    </cacheField>
    <cacheField name="Mean(All Methods)" numFmtId="0">
      <sharedItems containsBlank="1" containsMixedTypes="1" containsNumber="1" minValue="0.02" maxValue="1886"/>
    </cacheField>
    <cacheField name="Mean(Your Method)" numFmtId="0">
      <sharedItems containsBlank="1" containsMixedTypes="1" containsNumber="1" minValue="0.02" maxValue="1887"/>
    </cacheField>
    <cacheField name="Robust St Dev(All Methods)" numFmtId="0">
      <sharedItems containsBlank="1" containsMixedTypes="1" containsNumber="1" minValue="0" maxValue="33"/>
    </cacheField>
    <cacheField name="Robust St Dev(Your Method)" numFmtId="0">
      <sharedItems containsBlank="1" containsMixedTypes="1" containsNumber="1" minValue="0" maxValue="32"/>
    </cacheField>
    <cacheField name="St Dev(All Methods)" numFmtId="0">
      <sharedItems containsBlank="1" containsMixedTypes="1" containsNumber="1" minValue="0" maxValue="31"/>
    </cacheField>
    <cacheField name="St Dev(Your Method)" numFmtId="0">
      <sharedItems containsBlank="1" containsMixedTypes="1" containsNumber="1" minValue="0" maxValue="33"/>
    </cacheField>
    <cacheField name="Diff(All Methods)" numFmtId="0">
      <sharedItems containsBlank="1" containsMixedTypes="1" containsNumber="1" minValue="-964.88375688552799" maxValue="745.73499996556404"/>
    </cacheField>
    <cacheField name="Diff(Your Method)" numFmtId="0">
      <sharedItems containsBlank="1" containsMixedTypes="1" containsNumber="1" minValue="-964.88375688552799" maxValue="745.73499996556404"/>
    </cacheField>
    <cacheField name="Diff%(All Methods)" numFmtId="0">
      <sharedItems containsBlank="1" containsMixedTypes="1" containsNumber="1" minValue="0" maxValue="102859.99510966201"/>
    </cacheField>
    <cacheField name="Diff%(Your Method)" numFmtId="0">
      <sharedItems containsBlank="1" containsMixedTypes="1" containsNumber="1" minValue="0" maxValue="102859.99510966201"/>
    </cacheField>
    <cacheField name="Nominated" numFmtId="0">
      <sharedItems containsBlank="1"/>
    </cacheField>
    <cacheField name="Comments" numFmtId="0">
      <sharedItems containsBlank="1"/>
    </cacheField>
    <cacheField name="Assessment" numFmtId="0">
      <sharedItems containsBlank="1"/>
    </cacheField>
    <cacheField name="Alerta-2" numFmtId="0" formula="-2" databaseField="0"/>
    <cacheField name="Alerta+2" numFmtId="0" formula=" 2" databaseField="0"/>
    <cacheField name="Control-3" numFmtId="0" formula="-3" databaseField="0"/>
    <cacheField name="Control+3" numFmtId="0" formula="3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s v="MT6617"/>
    <x v="0"/>
    <x v="0"/>
    <x v="0"/>
    <x v="0"/>
    <s v="Result"/>
    <s v="AOAC 2015.13"/>
    <s v="Other"/>
    <s v=""/>
    <s v=""/>
    <s v=""/>
    <s v=""/>
    <s v="null"/>
    <s v="null"/>
    <n v="22000"/>
    <s v=""/>
    <s v="cfu/g"/>
    <n v="-0.34"/>
    <x v="0"/>
    <n v="29000"/>
    <s v="null"/>
    <n v="0.05"/>
    <n v="0.35"/>
    <n v="0.35"/>
    <n v="115"/>
    <n v="12"/>
    <n v="2"/>
    <n v="1"/>
    <n v="4.46"/>
    <n v="4.41"/>
    <n v="4.4400000000000004"/>
    <n v="4.47"/>
    <n v="0.16"/>
    <n v="0.12"/>
    <n v="0.25"/>
    <n v="0.14000000000000001"/>
    <n v="0.11997531707674899"/>
    <n v="0.11997531707674899"/>
    <n v="2.7628659367179198"/>
    <n v="2.7628659367179198"/>
    <s v="true"/>
    <s v="null"/>
    <s v="Satisfactory"/>
  </r>
  <r>
    <s v="MT6617"/>
    <x v="0"/>
    <x v="0"/>
    <x v="1"/>
    <x v="0"/>
    <s v="Result"/>
    <s v="ISO 21528-2:2004"/>
    <s v="Other"/>
    <s v=""/>
    <s v=""/>
    <s v=""/>
    <s v=""/>
    <s v="null"/>
    <s v="null"/>
    <n v="3500"/>
    <s v=""/>
    <s v="cfu/g"/>
    <n v="-2.2799999999999998"/>
    <x v="0"/>
    <n v="22000"/>
    <s v="null"/>
    <n v="0.11"/>
    <n v="0.35"/>
    <n v="0.35"/>
    <n v="83"/>
    <n v="6"/>
    <n v="0"/>
    <n v="0"/>
    <n v="4.34"/>
    <n v="4.34"/>
    <n v="4.25"/>
    <n v="4.21"/>
    <n v="0.18"/>
    <n v="0.21"/>
    <n v="0.32"/>
    <n v="0.36"/>
    <n v="0.79835463647193095"/>
    <n v="0.79835463647193095"/>
    <n v="22.526504189010002"/>
    <n v="22.526504189010002"/>
    <s v="true"/>
    <s v="null"/>
    <s v="Questionable"/>
  </r>
  <r>
    <s v="MT6617"/>
    <x v="0"/>
    <x v="0"/>
    <x v="2"/>
    <x v="0"/>
    <s v="Result"/>
    <s v="AOAC 991.14"/>
    <s v="Other"/>
    <s v=""/>
    <s v=""/>
    <s v=""/>
    <s v=""/>
    <s v="null"/>
    <s v="null"/>
    <n v="16500"/>
    <s v=""/>
    <s v="cfu/g"/>
    <n v="-0.3"/>
    <x v="0"/>
    <n v="21000"/>
    <s v="null"/>
    <n v="0.11"/>
    <n v="0.35"/>
    <n v="0.35"/>
    <n v="81"/>
    <n v="4"/>
    <n v="2"/>
    <n v="0"/>
    <n v="4.32"/>
    <n v="4.32"/>
    <n v="4.26"/>
    <n v="4.2699999999999996"/>
    <n v="0.18"/>
    <n v="0.17"/>
    <n v="0.28999999999999998"/>
    <n v="0.21"/>
    <n v="0.104735350520012"/>
    <n v="0.104735350520012"/>
    <n v="2.4833609779049"/>
    <n v="2.4833609779049"/>
    <s v="true"/>
    <s v="null"/>
    <s v="Satisfactory"/>
  </r>
  <r>
    <s v="MT6617"/>
    <x v="0"/>
    <x v="0"/>
    <x v="3"/>
    <x v="0"/>
    <s v="Result"/>
    <s v="AOAC 991.14"/>
    <s v="Other"/>
    <s v=""/>
    <s v=""/>
    <s v=""/>
    <s v=""/>
    <s v="null"/>
    <s v="null"/>
    <n v="8000"/>
    <s v=""/>
    <s v="cfu/g"/>
    <n v="0.19"/>
    <x v="0"/>
    <n v="6850"/>
    <s v="null"/>
    <n v="0.06"/>
    <n v="0.35"/>
    <n v="0.35"/>
    <n v="89"/>
    <n v="6"/>
    <n v="4"/>
    <n v="1"/>
    <n v="3.84"/>
    <n v="3.9"/>
    <n v="3.82"/>
    <n v="3.98"/>
    <n v="0.24"/>
    <n v="0.1"/>
    <n v="0.31"/>
    <n v="0.33"/>
    <n v="-6.7399415499518306E-2"/>
    <n v="-6.7399415499518306E-2"/>
    <n v="1.72682197244092"/>
    <n v="1.72682197244092"/>
    <s v="true"/>
    <s v="null"/>
    <s v="Satisfactory"/>
  </r>
  <r>
    <s v="MT6617"/>
    <x v="1"/>
    <x v="1"/>
    <x v="4"/>
    <x v="0"/>
    <s v="Result"/>
    <s v="Resolución 333 de 2011"/>
    <s v="Type 2 (using available carbohydrate &amp; TDF)"/>
    <s v=""/>
    <s v=""/>
    <s v=""/>
    <s v=""/>
    <s v="null"/>
    <s v="null"/>
    <n v="250"/>
    <s v=""/>
    <s v="KJ/100g"/>
    <n v="-26.47"/>
    <x v="1"/>
    <n v="1215"/>
    <s v="null"/>
    <n v="6"/>
    <n v="36"/>
    <n v="37"/>
    <n v="34"/>
    <n v="7"/>
    <n v="5"/>
    <n v="2"/>
    <n v="1215"/>
    <n v="1202"/>
    <n v="1217"/>
    <n v="1203"/>
    <n v="20"/>
    <n v="11"/>
    <n v="31"/>
    <n v="10"/>
    <n v="-964.88375688552799"/>
    <n v="-964.88375688552799"/>
    <n v="79.421899537047096"/>
    <n v="79.421899537047096"/>
    <s v="true"/>
    <s v="null"/>
    <s v="Unsatisfactory"/>
  </r>
  <r>
    <s v="MT6617"/>
    <x v="1"/>
    <x v="1"/>
    <x v="5"/>
    <x v="0"/>
    <s v="Result"/>
    <s v="AOAC 920.39"/>
    <s v="Soxhlet"/>
    <s v=""/>
    <s v=""/>
    <s v=""/>
    <s v=""/>
    <s v="null"/>
    <s v="null"/>
    <n v="20.86"/>
    <s v=""/>
    <s v="%"/>
    <n v="-2.0699999999999998"/>
    <x v="2"/>
    <n v="22.74"/>
    <s v="null"/>
    <n v="0.14000000000000001"/>
    <n v="0.90979999999999905"/>
    <n v="0.92"/>
    <n v="70"/>
    <n v="35"/>
    <n v="0"/>
    <n v="0"/>
    <n v="22.74"/>
    <n v="22.56"/>
    <n v="22.62"/>
    <n v="22.41"/>
    <n v="0.72"/>
    <n v="0.68"/>
    <n v="1.21"/>
    <n v="1.08"/>
    <n v="-1.88499999999999"/>
    <n v="-1.88499999999999"/>
    <n v="8.2875357221367203"/>
    <n v="8.2875357221367203"/>
    <s v="true"/>
    <s v="null"/>
    <s v="Questionable"/>
  </r>
  <r>
    <s v="MT6617"/>
    <x v="1"/>
    <x v="1"/>
    <x v="6"/>
    <x v="0"/>
    <s v="Result"/>
    <s v="AOAC 996.06"/>
    <s v="GC"/>
    <s v=""/>
    <s v=""/>
    <s v=""/>
    <s v=""/>
    <s v="null"/>
    <s v="null"/>
    <n v="7.88"/>
    <s v=""/>
    <s v="%"/>
    <n v="-2"/>
    <x v="1"/>
    <n v="9.19"/>
    <s v="null"/>
    <n v="0.19"/>
    <n v="0.62"/>
    <n v="0.65"/>
    <n v="17"/>
    <n v="17"/>
    <n v="1"/>
    <n v="1"/>
    <n v="9.19"/>
    <n v="9.19"/>
    <n v="8.9600000000000009"/>
    <n v="8.9600000000000009"/>
    <n v="0.62"/>
    <n v="0.62"/>
    <n v="1.07"/>
    <n v="1.07"/>
    <n v="-1.3049999999999999"/>
    <n v="-1.3049999999999999"/>
    <n v="14.207947740881799"/>
    <n v="14.207947740881799"/>
    <s v="true"/>
    <s v="null"/>
    <s v="Satisfactory"/>
  </r>
  <r>
    <s v="MT6617"/>
    <x v="1"/>
    <x v="1"/>
    <x v="7"/>
    <x v="0"/>
    <s v="Result"/>
    <s v="Resolución 333 de 2011"/>
    <s v="Type 1 - Excluding dietary fibre"/>
    <s v=""/>
    <s v=""/>
    <s v=""/>
    <s v=""/>
    <s v="null"/>
    <s v="null"/>
    <n v="12.46"/>
    <s v=""/>
    <s v="%"/>
    <n v="0.68"/>
    <x v="1"/>
    <n v="11.82"/>
    <s v="null"/>
    <n v="0.27"/>
    <n v="0.95"/>
    <n v="0.99"/>
    <s v=""/>
    <n v="23"/>
    <s v=""/>
    <n v="3"/>
    <s v=""/>
    <n v="11.82"/>
    <s v=""/>
    <n v="11.95"/>
    <s v=""/>
    <n v="0.95"/>
    <s v=""/>
    <n v="0.97"/>
    <s v=""/>
    <n v="0.64500000000000102"/>
    <s v=""/>
    <n v="5.4591620820990299"/>
    <s v="true"/>
    <s v="null"/>
    <s v="Satisfactory"/>
  </r>
  <r>
    <s v="MT6617"/>
    <x v="1"/>
    <x v="1"/>
    <x v="8"/>
    <x v="0"/>
    <s v="Result"/>
    <s v="AOAC 923.09"/>
    <s v="Lane and Eynon"/>
    <s v=""/>
    <s v=""/>
    <s v=""/>
    <s v=""/>
    <s v="null"/>
    <s v="null"/>
    <n v="3.69"/>
    <s v=""/>
    <s v="%"/>
    <n v="1.28"/>
    <x v="1"/>
    <n v="2.97"/>
    <s v="null"/>
    <n v="0.7"/>
    <n v="0.5"/>
    <n v="0.56999999999999995"/>
    <n v="22"/>
    <n v="5"/>
    <n v="2"/>
    <n v="1"/>
    <n v="2.97"/>
    <n v="2.75"/>
    <n v="2.89"/>
    <n v="2.77"/>
    <n v="0.94"/>
    <n v="1.1200000000000001"/>
    <n v="0.86"/>
    <n v="0.91"/>
    <n v="0.72499999999999998"/>
    <n v="0.72499999999999998"/>
    <n v="24.451939291736899"/>
    <n v="24.451939291736899"/>
    <s v="true"/>
    <s v="null"/>
    <s v="Satisfactory"/>
  </r>
  <r>
    <s v="MT6617"/>
    <x v="1"/>
    <x v="1"/>
    <x v="9"/>
    <x v="0"/>
    <s v="Result"/>
    <s v="AOAC 999.03"/>
    <s v="Other"/>
    <s v=""/>
    <s v=""/>
    <s v=""/>
    <s v=""/>
    <s v="null"/>
    <s v="null"/>
    <n v="7.8"/>
    <s v=""/>
    <s v="%"/>
    <n v="13.2"/>
    <x v="1"/>
    <n v="1.2"/>
    <s v="null"/>
    <n v="0"/>
    <n v="0.5"/>
    <n v="0.6"/>
    <n v="13"/>
    <n v="1"/>
    <n v="2"/>
    <n v="1"/>
    <n v="1.2"/>
    <n v="7.8"/>
    <n v="1.59"/>
    <n v="7.8"/>
    <n v="0.89"/>
    <n v="0"/>
    <n v="1.19"/>
    <n v="0"/>
    <n v="6.6"/>
    <n v="6.6"/>
    <n v="550"/>
    <n v="550"/>
    <s v="true"/>
    <s v="null"/>
    <s v="Unsatisfactory"/>
  </r>
  <r>
    <s v="MT6617"/>
    <x v="1"/>
    <x v="1"/>
    <x v="10"/>
    <x v="0"/>
    <s v="Result"/>
    <s v="AOAC 2001.11"/>
    <s v="Kjeldahl"/>
    <s v=""/>
    <s v=""/>
    <s v=""/>
    <s v=""/>
    <s v="null"/>
    <s v="null"/>
    <n v="10.82"/>
    <s v=""/>
    <s v="%"/>
    <n v="3.25"/>
    <x v="3"/>
    <n v="9.86"/>
    <s v="null"/>
    <n v="0.04"/>
    <n v="0.29579999999999901"/>
    <n v="0.3"/>
    <n v="67"/>
    <n v="48"/>
    <n v="1"/>
    <n v="1"/>
    <n v="9.86"/>
    <n v="9.8699999999999992"/>
    <n v="9.9"/>
    <n v="9.9"/>
    <n v="0.27"/>
    <n v="0.22"/>
    <n v="0.34"/>
    <n v="0.28999999999999998"/>
    <n v="0.96"/>
    <n v="0.96"/>
    <n v="9.7363083164300299"/>
    <n v="9.7363083164300299"/>
    <s v="true"/>
    <s v="null"/>
    <s v="Unsatisfactory"/>
  </r>
  <r>
    <s v="MT6617"/>
    <x v="1"/>
    <x v="1"/>
    <x v="11"/>
    <x v="0"/>
    <s v="Result"/>
    <s v="AOAC 943.01"/>
    <s v="Other"/>
    <s v=""/>
    <s v=""/>
    <s v=""/>
    <s v=""/>
    <s v="null"/>
    <s v="null"/>
    <n v="1.97"/>
    <s v=""/>
    <s v="%NaCl (w/w) "/>
    <n v="1.33"/>
    <x v="2"/>
    <n v="1.77"/>
    <s v="null"/>
    <n v="0.04"/>
    <n v="0.15"/>
    <n v="0.15"/>
    <n v="66"/>
    <n v="18"/>
    <n v="3"/>
    <n v="1"/>
    <n v="1.77"/>
    <n v="1.8"/>
    <n v="1.77"/>
    <n v="1.8"/>
    <n v="0.09"/>
    <n v="0.13"/>
    <n v="0.15"/>
    <n v="0.15"/>
    <n v="0.19999999999999901"/>
    <n v="0.19999999999999901"/>
    <n v="11.299435028248499"/>
    <n v="11.299435028248499"/>
    <s v="true"/>
    <s v="null"/>
    <s v="Satisfactory"/>
  </r>
  <r>
    <s v="MT6617"/>
    <x v="1"/>
    <x v="1"/>
    <x v="11"/>
    <x v="0"/>
    <s v="Result"/>
    <s v="AOAC 2011.14 "/>
    <s v="Other"/>
    <s v=""/>
    <s v=""/>
    <s v=""/>
    <s v=""/>
    <s v="null"/>
    <s v="null"/>
    <n v="1.23"/>
    <s v=""/>
    <s v="%NaCl (w/w) "/>
    <n v="-3.6"/>
    <x v="2"/>
    <n v="1.77"/>
    <s v="null"/>
    <n v="0.04"/>
    <n v="0.15"/>
    <n v="0.15"/>
    <n v="66"/>
    <n v="18"/>
    <n v="3"/>
    <n v="1"/>
    <n v="1.77"/>
    <n v="1.8"/>
    <n v="1.77"/>
    <n v="1.8"/>
    <n v="0.09"/>
    <n v="0.13"/>
    <n v="0.15"/>
    <n v="0.15"/>
    <n v="-0.54"/>
    <n v="-0.54"/>
    <n v="30.508474576271102"/>
    <n v="30.508474576271102"/>
    <s v="false"/>
    <s v="null"/>
    <s v="Unsatisfactory"/>
  </r>
  <r>
    <s v="MT6617"/>
    <x v="1"/>
    <x v="1"/>
    <x v="12"/>
    <x v="0"/>
    <s v="Result"/>
    <s v="AOAC 923.03"/>
    <s v="Other"/>
    <s v=""/>
    <s v=""/>
    <s v=""/>
    <s v=""/>
    <s v="null"/>
    <s v="null"/>
    <n v="1.79"/>
    <s v=""/>
    <s v="%"/>
    <n v="-10.62"/>
    <x v="4"/>
    <n v="2.33"/>
    <s v="null"/>
    <n v="0.02"/>
    <n v="0.05"/>
    <n v="0.05"/>
    <n v="56"/>
    <n v="7"/>
    <n v="2"/>
    <n v="1"/>
    <n v="2.33"/>
    <n v="2.33"/>
    <n v="2.33"/>
    <n v="2.33"/>
    <n v="0.04"/>
    <n v="0.03"/>
    <n v="0.05"/>
    <n v="0.02"/>
    <n v="-0.53500000000000003"/>
    <n v="-0.53500000000000003"/>
    <n v="23.010752688172001"/>
    <n v="23.010752688172001"/>
    <s v="true"/>
    <s v="null"/>
    <s v="Unsatisfactory"/>
  </r>
  <r>
    <s v="MT6617"/>
    <x v="1"/>
    <x v="1"/>
    <x v="13"/>
    <x v="0"/>
    <s v="Result"/>
    <s v="AOAC 945.15"/>
    <s v="Oven drying"/>
    <s v=""/>
    <s v=""/>
    <s v=""/>
    <s v=""/>
    <s v="null"/>
    <s v="null"/>
    <n v="54.08"/>
    <s v=""/>
    <s v="%"/>
    <n v="2.23"/>
    <x v="5"/>
    <n v="53.19"/>
    <s v="null"/>
    <n v="0.09"/>
    <n v="0.4"/>
    <n v="0.4"/>
    <n v="77"/>
    <n v="44"/>
    <n v="6"/>
    <n v="1"/>
    <n v="53.19"/>
    <n v="53.27"/>
    <n v="53.21"/>
    <n v="53.34"/>
    <n v="0.34"/>
    <n v="0.49"/>
    <n v="0.57999999999999996"/>
    <n v="0.51"/>
    <n v="0.89"/>
    <n v="0.89"/>
    <n v="1.6732468509118199"/>
    <n v="1.6732468509118199"/>
    <s v="true"/>
    <s v="null"/>
    <s v="Questionable"/>
  </r>
  <r>
    <s v="MT6617"/>
    <x v="1"/>
    <x v="1"/>
    <x v="14"/>
    <x v="0"/>
    <s v="Result"/>
    <s v="AOAC 2011.14 "/>
    <s v="Other"/>
    <s v=""/>
    <s v=""/>
    <s v=""/>
    <s v=""/>
    <s v="null"/>
    <s v="null"/>
    <n v="746.46"/>
    <s v=""/>
    <s v="%"/>
    <n v="7457.35"/>
    <x v="2"/>
    <n v="0.73"/>
    <s v="null"/>
    <n v="0.02"/>
    <n v="0.1"/>
    <n v="0.1"/>
    <n v="28"/>
    <n v="16"/>
    <n v="1"/>
    <n v="1"/>
    <n v="0.73"/>
    <n v="0.72"/>
    <n v="0.72"/>
    <n v="0.72"/>
    <n v="0.06"/>
    <n v="0.06"/>
    <n v="7.0000000000000007E-2"/>
    <n v="7.0000000000000007E-2"/>
    <n v="745.73499996556404"/>
    <n v="745.73499996556404"/>
    <n v="102859.99510966201"/>
    <n v="102859.99510966201"/>
    <s v="true"/>
    <s v="null"/>
    <s v="Unsatisfactory"/>
  </r>
  <r>
    <s v="MT6617"/>
    <x v="1"/>
    <x v="1"/>
    <x v="15"/>
    <x v="0"/>
    <s v="Result"/>
    <s v="AOAC 2011.14"/>
    <s v="Other"/>
    <s v=""/>
    <s v=""/>
    <s v=""/>
    <s v=""/>
    <s v="null"/>
    <s v="null"/>
    <n v="0.28999999999999998"/>
    <s v=""/>
    <s v="% PO4"/>
    <n v="-0.1"/>
    <x v="2"/>
    <n v="0.3"/>
    <s v="null"/>
    <n v="0"/>
    <n v="0.1"/>
    <n v="0.1"/>
    <n v="17"/>
    <n v="4"/>
    <n v="1"/>
    <n v="0"/>
    <n v="0.3"/>
    <n v="0.28999999999999998"/>
    <n v="0.28999999999999998"/>
    <n v="0.28999999999999998"/>
    <n v="0.01"/>
    <n v="0"/>
    <n v="0.08"/>
    <n v="0.01"/>
    <n v="-0.01"/>
    <n v="-0.01"/>
    <n v="3.3333333333333299"/>
    <n v="3.3333333333333299"/>
    <s v="true"/>
    <s v="null"/>
    <s v="Satisfactory"/>
  </r>
  <r>
    <s v="MT6617"/>
    <x v="1"/>
    <x v="1"/>
    <x v="16"/>
    <x v="0"/>
    <s v="Result"/>
    <s v="NTC 444"/>
    <s v="pH Meter"/>
    <s v=""/>
    <s v=""/>
    <s v=""/>
    <s v=""/>
    <s v="null"/>
    <s v="null"/>
    <n v="5.58"/>
    <s v=""/>
    <s v="pH"/>
    <n v="-4.8899999999999997"/>
    <x v="4"/>
    <n v="6.1"/>
    <s v="null"/>
    <n v="0.04"/>
    <n v="0.1"/>
    <n v="0.11"/>
    <n v="47"/>
    <n v="45"/>
    <n v="2"/>
    <n v="2"/>
    <n v="6.1"/>
    <n v="6.1"/>
    <n v="6.16"/>
    <n v="6.16"/>
    <n v="0.19"/>
    <n v="0.19"/>
    <n v="0.17"/>
    <n v="0.17"/>
    <n v="-0.51999999999999902"/>
    <n v="-0.51999999999999902"/>
    <n v="8.5245901639344197"/>
    <n v="8.5245901639344197"/>
    <s v="true"/>
    <s v="null"/>
    <s v="Unsatisfactory"/>
  </r>
  <r>
    <s v="MT6617"/>
    <x v="1"/>
    <x v="1"/>
    <x v="17"/>
    <x v="0"/>
    <s v="Result"/>
    <s v="AOAC 2011.14 "/>
    <s v="ICP-OES"/>
    <s v=""/>
    <s v=""/>
    <s v=""/>
    <s v=""/>
    <s v="null"/>
    <s v="null"/>
    <n v="33.200000000000003"/>
    <s v=""/>
    <s v="mg/100g"/>
    <n v="0.12"/>
    <x v="2"/>
    <n v="32.75"/>
    <s v="null"/>
    <n v="0.96"/>
    <n v="3.63"/>
    <n v="3.78"/>
    <n v="23"/>
    <n v="12"/>
    <n v="4"/>
    <n v="2"/>
    <n v="32.75"/>
    <n v="32.450000000000003"/>
    <n v="35.14"/>
    <n v="32.39"/>
    <n v="3.63"/>
    <n v="2.42"/>
    <n v="8.57"/>
    <n v="1.96"/>
    <n v="0.45000000000000201"/>
    <n v="0.45000000000000201"/>
    <n v="1.3740458015267201"/>
    <n v="1.3740458015267201"/>
    <s v="true"/>
    <s v="null"/>
    <s v="Satisfactory"/>
  </r>
  <r>
    <s v="MT6617"/>
    <x v="1"/>
    <x v="1"/>
    <x v="18"/>
    <x v="0"/>
    <s v="Result"/>
    <s v="AOAC 2011.14"/>
    <s v="ICP-OES"/>
    <s v=""/>
    <s v=""/>
    <s v=""/>
    <s v=""/>
    <s v="null"/>
    <s v="null"/>
    <n v="160.4"/>
    <s v=""/>
    <s v="mg/100g"/>
    <n v="-0.24"/>
    <x v="2"/>
    <n v="163.30000000000001"/>
    <s v="null"/>
    <n v="4.43"/>
    <n v="11.44"/>
    <n v="12.06"/>
    <n v="15"/>
    <n v="11"/>
    <n v="1"/>
    <n v="0"/>
    <n v="163.30000000000001"/>
    <n v="163.6"/>
    <n v="158.41999999999999"/>
    <n v="161.65"/>
    <n v="11.44"/>
    <n v="11.76"/>
    <n v="19.510000000000002"/>
    <n v="16.440000000000001"/>
    <n v="-2.9"/>
    <n v="-2.9"/>
    <n v="1.77587262706675"/>
    <n v="1.77587262706675"/>
    <s v="true"/>
    <s v="null"/>
    <s v="Satisfactory"/>
  </r>
  <r>
    <s v="MT6617"/>
    <x v="1"/>
    <x v="1"/>
    <x v="19"/>
    <x v="0"/>
    <s v="Result"/>
    <s v="AOAC 2011.14 "/>
    <s v="ICP-OES"/>
    <s v=""/>
    <s v=""/>
    <s v=""/>
    <s v=""/>
    <s v="null"/>
    <s v="null"/>
    <n v="2.4"/>
    <s v=""/>
    <s v="mg/100g"/>
    <n v="54.58"/>
    <x v="2"/>
    <n v="0.67"/>
    <s v="null"/>
    <n v="0.02"/>
    <n v="0.03"/>
    <n v="0.03"/>
    <n v="13"/>
    <n v="11"/>
    <n v="2"/>
    <n v="1"/>
    <n v="0.67"/>
    <n v="0.68"/>
    <n v="0.69"/>
    <n v="0.69"/>
    <n v="0.03"/>
    <n v="0.04"/>
    <n v="0.08"/>
    <n v="0.08"/>
    <n v="1.73"/>
    <n v="1.73"/>
    <n v="258.20895522388003"/>
    <n v="258.20895522388003"/>
    <s v="true"/>
    <s v="null"/>
    <s v="Unsatisfactory"/>
  </r>
  <r>
    <s v="MT6617"/>
    <x v="1"/>
    <x v="1"/>
    <x v="20"/>
    <x v="0"/>
    <s v="Result"/>
    <s v="AOAC 2011.14"/>
    <s v="ICP-OES"/>
    <s v=""/>
    <s v=""/>
    <s v=""/>
    <s v=""/>
    <s v="null"/>
    <s v="null"/>
    <n v="97.19"/>
    <s v=""/>
    <s v="mg/100g"/>
    <n v="53.5"/>
    <x v="2"/>
    <n v="12.4"/>
    <s v="null"/>
    <n v="0.77"/>
    <n v="1.48"/>
    <n v="1.58"/>
    <n v="14"/>
    <n v="12"/>
    <n v="3"/>
    <n v="2"/>
    <n v="12.4"/>
    <n v="12.61"/>
    <n v="13.02"/>
    <n v="13.1"/>
    <n v="1.48"/>
    <n v="1.94"/>
    <n v="2.14"/>
    <n v="2.2400000000000002"/>
    <n v="84.789999999999907"/>
    <n v="84.789999999999907"/>
    <n v="683.79032258064501"/>
    <n v="683.79032258064501"/>
    <s v="true"/>
    <s v="null"/>
    <s v="Unsatisfactory"/>
  </r>
  <r>
    <s v="MC0340"/>
    <x v="2"/>
    <x v="2"/>
    <x v="0"/>
    <x v="1"/>
    <s v="Result"/>
    <s v="Petrifilm"/>
    <s v="Petrifilm"/>
    <s v=""/>
    <s v=""/>
    <s v=""/>
    <s v=""/>
    <s v="null"/>
    <s v="null"/>
    <n v="6250"/>
    <s v=""/>
    <s v="cfu/g"/>
    <n v="-2.94"/>
    <x v="6"/>
    <n v="67000"/>
    <s v="null"/>
    <n v="0.02"/>
    <n v="0.35"/>
    <s v="N\A"/>
    <n v="61"/>
    <n v="16"/>
    <n v="0"/>
    <n v="0"/>
    <n v="4.83"/>
    <n v="4.8499999999999996"/>
    <n v="4.8"/>
    <n v="4.7300000000000004"/>
    <n v="0.13"/>
    <n v="0.09"/>
    <n v="0.22"/>
    <n v="0.3"/>
    <s v="null"/>
    <s v="null"/>
    <s v="null"/>
    <s v="null"/>
    <s v="true"/>
    <s v="null"/>
    <s v="Questionable"/>
  </r>
  <r>
    <s v="MC0340"/>
    <x v="2"/>
    <x v="2"/>
    <x v="2"/>
    <x v="1"/>
    <s v="Result"/>
    <s v="Petrifilm"/>
    <s v="Petrifilm"/>
    <s v=""/>
    <s v=""/>
    <s v=""/>
    <s v=""/>
    <s v="null"/>
    <s v="null"/>
    <n v="895"/>
    <s v=""/>
    <s v="cfu/g"/>
    <n v="-4.7300000000000004"/>
    <x v="6"/>
    <n v="40497"/>
    <s v="null"/>
    <n v="0.04"/>
    <n v="0.35"/>
    <s v="N\A"/>
    <n v="49"/>
    <n v="15"/>
    <n v="3"/>
    <n v="0"/>
    <n v="4.6100000000000003"/>
    <n v="4.5199999999999996"/>
    <n v="4.54"/>
    <n v="4.43"/>
    <n v="0.19"/>
    <n v="0.09"/>
    <n v="0.33"/>
    <n v="0.43"/>
    <s v="null"/>
    <s v="null"/>
    <s v="null"/>
    <s v="null"/>
    <s v="true"/>
    <s v="null"/>
    <s v="Unsatisfactory"/>
  </r>
  <r>
    <s v="MC0340"/>
    <x v="2"/>
    <x v="2"/>
    <x v="1"/>
    <x v="1"/>
    <s v="Result"/>
    <s v="Other"/>
    <s v="Other"/>
    <s v=""/>
    <s v=""/>
    <s v=""/>
    <s v=""/>
    <s v="null"/>
    <s v="null"/>
    <s v="&lt;10"/>
    <s v=""/>
    <s v="cfu/g"/>
    <s v="null"/>
    <x v="6"/>
    <n v="46000"/>
    <s v="null"/>
    <n v="0.03"/>
    <n v="0.35"/>
    <s v="N\A"/>
    <n v="49"/>
    <n v="7"/>
    <n v="2"/>
    <n v="2"/>
    <n v="4.66"/>
    <n v="4.7"/>
    <n v="4.6500000000000004"/>
    <n v="4.66"/>
    <n v="0.14000000000000001"/>
    <n v="0.35"/>
    <n v="0.23"/>
    <n v="0.27"/>
    <s v="null"/>
    <s v="null"/>
    <s v="null"/>
    <s v="null"/>
    <s v="true"/>
    <s v="null"/>
    <s v="Unsatisfactory"/>
  </r>
  <r>
    <s v="MC0340"/>
    <x v="2"/>
    <x v="2"/>
    <x v="3"/>
    <x v="1"/>
    <s v="Result"/>
    <s v="Petrifilm"/>
    <s v="Petrifilm"/>
    <s v=""/>
    <s v=""/>
    <s v=""/>
    <s v=""/>
    <s v="null"/>
    <s v="null"/>
    <s v="&lt;10"/>
    <s v=""/>
    <s v="cfu/g"/>
    <s v="null"/>
    <x v="6"/>
    <s v="N\A"/>
    <s v="null"/>
    <s v="N\A"/>
    <s v=""/>
    <s v="N\A"/>
    <n v="53"/>
    <n v="17"/>
    <n v="0"/>
    <n v="17"/>
    <s v="N\A"/>
    <s v="N\A"/>
    <s v="N\A"/>
    <s v="N\A"/>
    <s v="N\A"/>
    <s v="N\A"/>
    <s v="N\A"/>
    <s v="N\A"/>
    <s v="null"/>
    <s v="null"/>
    <s v="null"/>
    <s v="null"/>
    <s v="true"/>
    <s v="null"/>
    <s v="Satisfactory"/>
  </r>
  <r>
    <s v="MC0340"/>
    <x v="3"/>
    <x v="2"/>
    <x v="0"/>
    <x v="0"/>
    <s v="Result"/>
    <s v="AOAC 2015.13"/>
    <s v="Petrifilm"/>
    <s v=""/>
    <s v=""/>
    <s v=""/>
    <s v=""/>
    <s v="null"/>
    <s v="null"/>
    <n v="11417"/>
    <s v=""/>
    <s v="cfu/g"/>
    <n v="-0.76"/>
    <x v="7"/>
    <n v="21000"/>
    <s v="null"/>
    <n v="0.02"/>
    <n v="0.35"/>
    <n v="0.35"/>
    <n v="118"/>
    <n v="26"/>
    <n v="1"/>
    <n v="0"/>
    <n v="4.32"/>
    <n v="4.34"/>
    <n v="4.3499999999999996"/>
    <n v="4.38"/>
    <n v="0.12"/>
    <n v="0.09"/>
    <n v="0.22"/>
    <n v="0.24"/>
    <n v="0.26466729367938602"/>
    <n v="0.26466729367938602"/>
    <n v="6.5228318358113802"/>
    <n v="6.5228318358113802"/>
    <s v="true"/>
    <s v="null"/>
    <s v="Satisfactory"/>
  </r>
  <r>
    <s v="MC0340"/>
    <x v="3"/>
    <x v="2"/>
    <x v="2"/>
    <x v="0"/>
    <s v="Result"/>
    <s v="AOAC 991.14"/>
    <s v="Petrifilm"/>
    <s v=""/>
    <s v=""/>
    <s v=""/>
    <s v=""/>
    <s v="null"/>
    <s v="null"/>
    <n v="6313"/>
    <s v=""/>
    <s v="cfu/g"/>
    <n v="-1.21"/>
    <x v="7"/>
    <n v="16700"/>
    <s v="null"/>
    <n v="0.04"/>
    <n v="0.35"/>
    <n v="0.35"/>
    <n v="89"/>
    <n v="25"/>
    <n v="0"/>
    <n v="0"/>
    <n v="4.22"/>
    <n v="4.18"/>
    <n v="4.24"/>
    <n v="4.22"/>
    <n v="0.12"/>
    <n v="0.15"/>
    <n v="0.28999999999999998"/>
    <n v="0.26"/>
    <n v="0.42248068182022902"/>
    <n v="0.42248068182022902"/>
    <n v="11.1172228577692"/>
    <n v="11.1172228577692"/>
    <s v="true"/>
    <s v="null"/>
    <s v="Satisfactory"/>
  </r>
  <r>
    <s v="MC0340"/>
    <x v="3"/>
    <x v="2"/>
    <x v="1"/>
    <x v="0"/>
    <s v="Result"/>
    <s v="ISO 21528-2:2017"/>
    <s v="Other"/>
    <s v=""/>
    <s v=""/>
    <s v=""/>
    <s v=""/>
    <s v="null"/>
    <s v="null"/>
    <n v="7700"/>
    <s v=""/>
    <s v="cfu/g"/>
    <n v="-1.05"/>
    <x v="7"/>
    <n v="17950"/>
    <s v="null"/>
    <n v="0.06"/>
    <n v="0.35"/>
    <n v="0.35"/>
    <n v="98"/>
    <n v="17"/>
    <n v="0"/>
    <n v="0"/>
    <n v="4.25"/>
    <n v="4.2300000000000004"/>
    <n v="4.2300000000000004"/>
    <n v="4.24"/>
    <n v="0.12"/>
    <n v="0.19"/>
    <n v="0.19"/>
    <n v="0.17"/>
    <n v="0.36757204286911699"/>
    <n v="0.36757204286911699"/>
    <n v="9.4576848077465705"/>
    <n v="9.4576848077465705"/>
    <s v="true"/>
    <s v="null"/>
    <s v="Satisfactory"/>
  </r>
  <r>
    <s v="MC0340"/>
    <x v="3"/>
    <x v="2"/>
    <x v="3"/>
    <x v="0"/>
    <s v="Result"/>
    <s v="AOAC 991.14"/>
    <s v="Petrifilm"/>
    <s v=""/>
    <s v=""/>
    <s v=""/>
    <s v=""/>
    <s v="null"/>
    <s v="null"/>
    <n v="367"/>
    <s v=""/>
    <s v="cfu/g"/>
    <n v="-3.64"/>
    <x v="7"/>
    <n v="6882"/>
    <s v="null"/>
    <n v="0.02"/>
    <n v="0.35"/>
    <n v="0.35"/>
    <n v="111"/>
    <n v="26"/>
    <n v="1"/>
    <n v="0"/>
    <n v="3.84"/>
    <n v="3.84"/>
    <n v="3.83"/>
    <n v="3.81"/>
    <n v="0.14000000000000001"/>
    <n v="0.08"/>
    <n v="0.33"/>
    <n v="0.3"/>
    <n v="1.2730787519029201"/>
    <n v="1.2730787519029201"/>
    <n v="49.639162370800904"/>
    <n v="49.639162370800904"/>
    <s v="true"/>
    <s v="null"/>
    <s v="Unsatisfactory"/>
  </r>
  <r>
    <s v="MC0340"/>
    <x v="4"/>
    <x v="3"/>
    <x v="0"/>
    <x v="0"/>
    <s v="Result"/>
    <s v="AOAC 2015.13"/>
    <s v="Petrifilm"/>
    <s v=""/>
    <s v=""/>
    <s v=""/>
    <s v=""/>
    <s v="null"/>
    <s v="null"/>
    <n v="8950"/>
    <s v=""/>
    <s v="cfu/g"/>
    <n v="0.46"/>
    <x v="8"/>
    <n v="6200"/>
    <s v="null"/>
    <n v="0.03"/>
    <n v="0.35"/>
    <n v="0.35"/>
    <n v="179"/>
    <n v="54"/>
    <n v="0"/>
    <n v="0"/>
    <n v="3.79"/>
    <n v="3.77"/>
    <n v="3.76"/>
    <n v="3.72"/>
    <n v="0.13"/>
    <n v="0.16"/>
    <n v="0.28000000000000003"/>
    <n v="0.32"/>
    <n v="-0.159431345817658"/>
    <n v="-0.159431345817658"/>
    <n v="4.0343746264162599"/>
    <n v="4.0343746264162599"/>
    <s v="true"/>
    <s v="AOAC 2015.13"/>
    <s v="Satisfactory"/>
  </r>
  <r>
    <s v="MC0340"/>
    <x v="4"/>
    <x v="3"/>
    <x v="2"/>
    <x v="0"/>
    <s v="Result"/>
    <s v="AOAC 991.14"/>
    <s v="Petrifilm"/>
    <s v=""/>
    <s v=""/>
    <s v=""/>
    <s v=""/>
    <s v="null"/>
    <s v="null"/>
    <n v="3600"/>
    <s v=""/>
    <s v="cfu/g"/>
    <n v="0.67"/>
    <x v="8"/>
    <n v="2100"/>
    <s v="null"/>
    <n v="0.03"/>
    <n v="0.35"/>
    <n v="0.35"/>
    <n v="141"/>
    <n v="50"/>
    <n v="4"/>
    <n v="1"/>
    <n v="3.32"/>
    <n v="3.36"/>
    <n v="3.28"/>
    <n v="3.35"/>
    <n v="0.2"/>
    <n v="0.16"/>
    <n v="0.28999999999999998"/>
    <n v="0.32"/>
    <n v="-0.23408320603336799"/>
    <n v="-0.23408320603336799"/>
    <n v="6.5822073904810798"/>
    <n v="6.5822073904810798"/>
    <s v="true"/>
    <s v="AOAC 991.14"/>
    <s v="Satisfactory"/>
  </r>
  <r>
    <s v="MC0340"/>
    <x v="4"/>
    <x v="3"/>
    <x v="1"/>
    <x v="0"/>
    <s v="Result"/>
    <s v="ISO 21528-2:2004"/>
    <s v="Other"/>
    <s v=""/>
    <s v=""/>
    <s v=""/>
    <s v=""/>
    <s v="null"/>
    <s v="null"/>
    <n v="3500"/>
    <s v=""/>
    <s v="cfu/g"/>
    <n v="0.57999999999999996"/>
    <x v="8"/>
    <n v="2200"/>
    <s v="null"/>
    <n v="0.04"/>
    <n v="0.35"/>
    <n v="0.35"/>
    <n v="139"/>
    <n v="14"/>
    <n v="3"/>
    <n v="0"/>
    <n v="3.34"/>
    <n v="3.3"/>
    <n v="3.3"/>
    <n v="3.27"/>
    <n v="0.15"/>
    <n v="0.13"/>
    <n v="0.3"/>
    <n v="0.22"/>
    <n v="-0.201645363528069"/>
    <n v="-0.201645363528069"/>
    <n v="5.6896583531887703"/>
    <n v="5.6896583531887703"/>
    <s v="true"/>
    <s v="ISO 21528-2:2004"/>
    <s v="Satisfactory"/>
  </r>
  <r>
    <s v="MC0340"/>
    <x v="4"/>
    <x v="3"/>
    <x v="3"/>
    <x v="0"/>
    <s v="Result"/>
    <s v="AOAC 991.14"/>
    <s v="Petrifilm"/>
    <s v=""/>
    <s v=""/>
    <s v=""/>
    <s v=""/>
    <s v="null"/>
    <s v="null"/>
    <s v="&lt;10"/>
    <s v=""/>
    <s v="cfu/g"/>
    <s v="null"/>
    <x v="8"/>
    <s v="N\A"/>
    <s v="null"/>
    <n v="0.28999999999999998"/>
    <s v=""/>
    <s v="N\A"/>
    <n v="116"/>
    <n v="41"/>
    <n v="116"/>
    <n v="41"/>
    <n v="2.56"/>
    <n v="2.73"/>
    <n v="2.2999999999999998"/>
    <n v="2.6"/>
    <n v="0.78"/>
    <n v="0.57999999999999996"/>
    <n v="1.43"/>
    <n v="1.53"/>
    <s v="null"/>
    <s v="null"/>
    <s v="null"/>
    <s v="null"/>
    <s v="true"/>
    <s v="AOAC 991.14"/>
    <s v="Satisfactory"/>
  </r>
  <r>
    <s v="CH4285"/>
    <x v="5"/>
    <x v="4"/>
    <x v="11"/>
    <x v="0"/>
    <s v="Result"/>
    <s v="AOAC 943.01"/>
    <s v="Other"/>
    <s v=""/>
    <s v=""/>
    <s v=""/>
    <s v=""/>
    <s v="null"/>
    <s v="null"/>
    <n v="0.05"/>
    <s v=""/>
    <s v="%"/>
    <n v="-0.5"/>
    <x v="9"/>
    <n v="0.09"/>
    <s v="null"/>
    <n v="0.02"/>
    <n v="0.08"/>
    <n v="0.08"/>
    <n v="22"/>
    <n v="9"/>
    <n v="2"/>
    <n v="0"/>
    <n v="0.09"/>
    <n v="0.08"/>
    <n v="0.11"/>
    <n v="0.11"/>
    <n v="0.04"/>
    <n v="0.04"/>
    <n v="0.06"/>
    <n v="7.0000000000000007E-2"/>
    <n v="-3.9999999999999897E-2"/>
    <n v="-3.9999999999999897E-2"/>
    <n v="44.4444444444444"/>
    <n v="44.4444444444444"/>
    <s v="true"/>
    <s v="null"/>
    <s v="Satisfactory"/>
  </r>
  <r>
    <s v="CH4285"/>
    <x v="5"/>
    <x v="4"/>
    <x v="13"/>
    <x v="0"/>
    <s v="Result"/>
    <s v="AOAC 945.15"/>
    <s v="Oven drying"/>
    <s v=""/>
    <s v=""/>
    <s v=""/>
    <s v=""/>
    <s v="null"/>
    <s v="null"/>
    <n v="46.49"/>
    <s v=""/>
    <s v="%"/>
    <n v="-0.09"/>
    <x v="10"/>
    <n v="46.54"/>
    <s v="null"/>
    <n v="0.3"/>
    <n v="0.45"/>
    <n v="0.54"/>
    <n v="25"/>
    <n v="16"/>
    <n v="4"/>
    <n v="2"/>
    <n v="46.54"/>
    <n v="46.52"/>
    <n v="46.44"/>
    <n v="46.39"/>
    <n v="1.1100000000000001"/>
    <n v="0.9"/>
    <n v="0.87"/>
    <n v="0.92"/>
    <n v="-4.9999999999997102E-2"/>
    <n v="-4.9999999999997102E-2"/>
    <n v="0.107434464976358"/>
    <n v="0.107434464976358"/>
    <s v="true"/>
    <s v="null"/>
    <s v="Satisfactory"/>
  </r>
  <r>
    <s v="CH4285"/>
    <x v="5"/>
    <x v="4"/>
    <x v="16"/>
    <x v="0"/>
    <s v="Result"/>
    <s v="NTC 440"/>
    <s v="pH Meter"/>
    <s v=""/>
    <s v=""/>
    <s v=""/>
    <s v=""/>
    <s v="null"/>
    <s v="null"/>
    <n v="6.55"/>
    <s v=""/>
    <s v=""/>
    <n v="11.57"/>
    <x v="10"/>
    <n v="5.81"/>
    <s v="null"/>
    <n v="0.02"/>
    <n v="0.06"/>
    <n v="0.06"/>
    <n v="19"/>
    <n v="18"/>
    <n v="3"/>
    <n v="3"/>
    <n v="5.81"/>
    <n v="5.83"/>
    <n v="5.83"/>
    <n v="5.83"/>
    <n v="7.0000000000000007E-2"/>
    <n v="0.06"/>
    <n v="7.0000000000000007E-2"/>
    <n v="0.06"/>
    <n v="0.73499999999999999"/>
    <n v="0.73499999999999999"/>
    <n v="12.639724849526999"/>
    <n v="12.639724849526999"/>
    <s v="true"/>
    <s v="null"/>
    <s v="Unsatisfactory"/>
  </r>
  <r>
    <s v="CH4285"/>
    <x v="5"/>
    <x v="4"/>
    <x v="21"/>
    <x v="0"/>
    <s v="Result"/>
    <s v="AOAC 989.05"/>
    <s v="Mojonnier"/>
    <s v=""/>
    <s v=""/>
    <s v=""/>
    <s v=""/>
    <s v="null"/>
    <s v="null"/>
    <n v="48.3"/>
    <s v=""/>
    <s v="%"/>
    <n v="5.92"/>
    <x v="10"/>
    <n v="45.34"/>
    <s v="null"/>
    <n v="0"/>
    <n v="0.5"/>
    <n v="0.63"/>
    <n v="25"/>
    <n v="3"/>
    <n v="4"/>
    <n v="2"/>
    <n v="45.34"/>
    <n v="46.31"/>
    <n v="45.54"/>
    <n v="46.31"/>
    <n v="1.39"/>
    <n v="0"/>
    <n v="1.33"/>
    <n v="0"/>
    <n v="2.9599999999999902"/>
    <n v="2.9599999999999902"/>
    <n v="6.5284516982796497"/>
    <n v="6.5284516982796497"/>
    <s v="true"/>
    <s v="null"/>
    <s v="Unsatisfactory"/>
  </r>
  <r>
    <s v="CH4285"/>
    <x v="5"/>
    <x v="4"/>
    <x v="6"/>
    <x v="0"/>
    <s v="Result"/>
    <s v="AOAC 996.06"/>
    <s v="GC"/>
    <s v=""/>
    <s v=""/>
    <s v=""/>
    <s v=""/>
    <s v="null"/>
    <s v="null"/>
    <n v="4.1100000000000003"/>
    <s v=""/>
    <s v="%"/>
    <s v="null"/>
    <x v="9"/>
    <s v="N\A"/>
    <s v="null"/>
    <n v="0"/>
    <s v="N\A"/>
    <s v="N\A"/>
    <n v="4"/>
    <n v="4"/>
    <n v="4"/>
    <n v="4"/>
    <n v="27.9"/>
    <n v="27.9"/>
    <n v="22.41"/>
    <n v="22.41"/>
    <n v="2.31"/>
    <n v="2.31"/>
    <n v="12.28"/>
    <n v="12.28"/>
    <s v="null"/>
    <s v="null"/>
    <s v="null"/>
    <s v="null"/>
    <s v="true"/>
    <s v="null"/>
    <s v=""/>
  </r>
  <r>
    <s v="CH4285"/>
    <x v="5"/>
    <x v="4"/>
    <x v="10"/>
    <x v="0"/>
    <s v="Result"/>
    <s v="AOAC 2001.11"/>
    <s v="Kjeldahl"/>
    <s v=""/>
    <s v=""/>
    <s v=""/>
    <s v=""/>
    <s v="null"/>
    <s v="null"/>
    <n v="5.15"/>
    <s v=""/>
    <s v="%"/>
    <n v="0.38"/>
    <x v="11"/>
    <n v="4.96"/>
    <s v="null"/>
    <n v="7.0000000000000007E-2"/>
    <n v="0.5"/>
    <n v="0.5"/>
    <n v="16"/>
    <n v="11"/>
    <n v="0"/>
    <n v="0"/>
    <n v="4.96"/>
    <n v="5.03"/>
    <n v="5.03"/>
    <n v="5.04"/>
    <n v="0.19"/>
    <n v="0.19"/>
    <n v="0.26"/>
    <n v="0.28000000000000003"/>
    <n v="0.19"/>
    <n v="0.19"/>
    <n v="3.8306451612903301"/>
    <n v="3.8306451612903301"/>
    <s v="true"/>
    <s v="null"/>
    <s v="Satisfactory"/>
  </r>
  <r>
    <s v="CH4285"/>
    <x v="5"/>
    <x v="4"/>
    <x v="17"/>
    <x v="0"/>
    <s v="Result"/>
    <s v="AOAC 2011.14"/>
    <s v="ICP-OES"/>
    <s v=""/>
    <s v=""/>
    <s v=""/>
    <s v=""/>
    <s v="null"/>
    <s v="null"/>
    <n v="0.1"/>
    <s v=""/>
    <s v="%"/>
    <n v="0"/>
    <x v="11"/>
    <n v="0.1"/>
    <s v="null"/>
    <n v="0"/>
    <n v="0.01"/>
    <n v="0.02"/>
    <n v="7"/>
    <n v="4"/>
    <n v="0"/>
    <n v="0"/>
    <n v="0.1"/>
    <n v="0.1"/>
    <n v="0.1"/>
    <n v="0.1"/>
    <n v="0.01"/>
    <n v="0.01"/>
    <n v="0.02"/>
    <n v="0.01"/>
    <n v="0"/>
    <n v="0"/>
    <n v="0"/>
    <n v="0"/>
    <s v="true"/>
    <s v="null"/>
    <s v="Satisfactory"/>
  </r>
  <r>
    <s v="CH4285"/>
    <x v="5"/>
    <x v="4"/>
    <x v="14"/>
    <x v="0"/>
    <s v="Result"/>
    <s v="AOAC 2011.14"/>
    <s v="ICP-OES"/>
    <s v=""/>
    <s v=""/>
    <s v=""/>
    <s v=""/>
    <s v="null"/>
    <s v="null"/>
    <n v="0.02"/>
    <s v=""/>
    <s v="%"/>
    <n v="0"/>
    <x v="11"/>
    <n v="0.02"/>
    <s v="null"/>
    <n v="0"/>
    <n v="0.01"/>
    <n v="0.01"/>
    <n v="9"/>
    <n v="3"/>
    <n v="2"/>
    <n v="0"/>
    <n v="0.02"/>
    <n v="0.02"/>
    <n v="0.02"/>
    <n v="0.02"/>
    <n v="0"/>
    <n v="0"/>
    <n v="0"/>
    <n v="0"/>
    <n v="0"/>
    <n v="0"/>
    <n v="0"/>
    <n v="0"/>
    <s v="true"/>
    <s v="null"/>
    <s v="Satisfactory"/>
  </r>
  <r>
    <s v="CH4285"/>
    <x v="5"/>
    <x v="4"/>
    <x v="12"/>
    <x v="0"/>
    <s v="Result"/>
    <s v="Gravimetry"/>
    <s v="Gravimetry"/>
    <s v=""/>
    <s v=""/>
    <s v=""/>
    <s v=""/>
    <s v="null"/>
    <s v="null"/>
    <n v="0.46"/>
    <s v=""/>
    <s v="%"/>
    <n v="-0.1"/>
    <x v="10"/>
    <n v="0.46"/>
    <s v="null"/>
    <n v="0.02"/>
    <n v="0.04"/>
    <n v="0.05"/>
    <n v="10"/>
    <n v="7"/>
    <n v="0"/>
    <n v="0"/>
    <n v="0.46"/>
    <n v="0.46"/>
    <n v="0.46"/>
    <n v="0.45"/>
    <n v="0.04"/>
    <n v="0.04"/>
    <n v="0.06"/>
    <n v="7.0000000000000007E-2"/>
    <n v="-4.9999999999999403E-3"/>
    <n v="-4.9999999999999403E-3"/>
    <n v="1.0752688172042899"/>
    <n v="1.0752688172042899"/>
    <s v="true"/>
    <s v="null"/>
    <s v="Satisfactory"/>
  </r>
  <r>
    <s v="CH4285"/>
    <x v="5"/>
    <x v="4"/>
    <x v="9"/>
    <x v="1"/>
    <s v="Result"/>
    <s v="AOAC 999.03"/>
    <s v="Various"/>
    <s v=""/>
    <s v=""/>
    <s v=""/>
    <s v=""/>
    <s v="null"/>
    <s v="null"/>
    <s v="&lt;0.01"/>
    <s v=""/>
    <s v="%"/>
    <s v="null"/>
    <x v="11"/>
    <s v="N\A"/>
    <s v="null"/>
    <s v="N\A"/>
    <s v="N\A"/>
    <s v="N\A"/>
    <n v="2"/>
    <n v="2"/>
    <n v="2"/>
    <n v="2"/>
    <s v="N\A"/>
    <s v="N\A"/>
    <s v="N\A"/>
    <s v="N\A"/>
    <s v="N\A"/>
    <s v="N\A"/>
    <s v="N\A"/>
    <s v="N\A"/>
    <s v="null"/>
    <s v="null"/>
    <s v="null"/>
    <s v="null"/>
    <s v="true"/>
    <s v="null"/>
    <s v=""/>
  </r>
  <r>
    <s v="CH4285"/>
    <x v="5"/>
    <x v="4"/>
    <x v="22"/>
    <x v="1"/>
    <s v="Result"/>
    <s v="AOAC 970.51"/>
    <s v="GC"/>
    <s v=""/>
    <s v=""/>
    <s v=""/>
    <s v=""/>
    <s v="null"/>
    <s v="null"/>
    <s v="&lt;0.01"/>
    <s v=""/>
    <s v="%"/>
    <s v="null"/>
    <x v="9"/>
    <s v="N\A"/>
    <s v="null"/>
    <n v="0"/>
    <s v="N\A"/>
    <s v="N\A"/>
    <n v="2"/>
    <n v="2"/>
    <n v="2"/>
    <n v="2"/>
    <n v="0.09"/>
    <n v="0.09"/>
    <n v="0.09"/>
    <n v="0.09"/>
    <n v="0"/>
    <n v="0"/>
    <n v="0"/>
    <n v="0"/>
    <s v="null"/>
    <s v="null"/>
    <s v="null"/>
    <s v="null"/>
    <s v="true"/>
    <s v="null"/>
    <s v=""/>
  </r>
  <r>
    <s v="FC5929"/>
    <x v="6"/>
    <x v="5"/>
    <x v="4"/>
    <x v="1"/>
    <s v="Result"/>
    <s v="Type 1: Protein+Fat+Total carb"/>
    <s v="Type 1: Protein+Fat+Total carb"/>
    <s v=""/>
    <s v=""/>
    <s v=""/>
    <s v=""/>
    <s v="null"/>
    <s v="null"/>
    <n v="1858"/>
    <s v=""/>
    <s v="Kcal/100g"/>
    <n v="-0.31"/>
    <x v="12"/>
    <n v="1887"/>
    <s v="null"/>
    <n v="8"/>
    <n v="94"/>
    <s v="N\A"/>
    <n v="31"/>
    <n v="23"/>
    <n v="3"/>
    <n v="1"/>
    <n v="1887"/>
    <n v="1888"/>
    <n v="1886"/>
    <n v="1887"/>
    <n v="33"/>
    <n v="32"/>
    <n v="27"/>
    <n v="29"/>
    <s v="null"/>
    <s v="null"/>
    <s v="null"/>
    <s v="null"/>
    <s v="true"/>
    <s v="null"/>
    <s v="Satisfactory"/>
  </r>
  <r>
    <s v="FC5929"/>
    <x v="6"/>
    <x v="5"/>
    <x v="21"/>
    <x v="1"/>
    <s v="Result"/>
    <s v="Soxhlet"/>
    <s v="Soxhlet"/>
    <s v=""/>
    <s v=""/>
    <s v=""/>
    <s v=""/>
    <s v="null"/>
    <s v="null"/>
    <n v="13.05"/>
    <s v=""/>
    <s v="%"/>
    <n v="-1.5"/>
    <x v="13"/>
    <n v="14.12"/>
    <s v="null"/>
    <n v="0.13"/>
    <n v="0.71"/>
    <s v="N\A"/>
    <n v="51"/>
    <n v="18"/>
    <n v="2"/>
    <n v="1"/>
    <n v="14.12"/>
    <n v="14.03"/>
    <n v="14.08"/>
    <n v="13.94"/>
    <n v="0.71"/>
    <n v="0.9"/>
    <n v="0.75"/>
    <n v="0.79"/>
    <s v="null"/>
    <s v="null"/>
    <s v="null"/>
    <s v="null"/>
    <s v="true"/>
    <s v="AOAC 920.39"/>
    <s v="Satisfactory"/>
  </r>
  <r>
    <s v="FC5929"/>
    <x v="6"/>
    <x v="5"/>
    <x v="7"/>
    <x v="1"/>
    <s v="Result"/>
    <s v="Total carbohydrate"/>
    <s v="Total carbohydrate"/>
    <s v=""/>
    <s v=""/>
    <s v=""/>
    <s v=""/>
    <s v="null"/>
    <s v="null"/>
    <n v="76.150000000000006"/>
    <s v=""/>
    <s v="%"/>
    <n v="0.46"/>
    <x v="12"/>
    <n v="75.680000000000007"/>
    <s v="null"/>
    <n v="0.17"/>
    <n v="0.81"/>
    <s v="N\A"/>
    <n v="39"/>
    <n v="31"/>
    <n v="5"/>
    <n v="3"/>
    <n v="75.680000000000007"/>
    <n v="75.83"/>
    <n v="75.489999999999995"/>
    <n v="75.91"/>
    <n v="0.81"/>
    <n v="0.69"/>
    <n v="1.65"/>
    <n v="1.34"/>
    <s v=""/>
    <s v="null"/>
    <s v=""/>
    <s v="null"/>
    <s v="true"/>
    <s v="null"/>
    <s v="Satisfactory"/>
  </r>
  <r>
    <s v="FC5929"/>
    <x v="6"/>
    <x v="5"/>
    <x v="8"/>
    <x v="1"/>
    <s v="Result"/>
    <s v="Lane and Eynon"/>
    <s v="Lane and Eynon"/>
    <s v=""/>
    <s v=""/>
    <s v=""/>
    <s v=""/>
    <s v="null"/>
    <s v="null"/>
    <n v="27.18"/>
    <s v=""/>
    <s v="%"/>
    <n v="-0.61"/>
    <x v="14"/>
    <n v="28.51"/>
    <s v="null"/>
    <n v="0.87"/>
    <n v="2"/>
    <n v="2.1800000000000002"/>
    <n v="27"/>
    <n v="4"/>
    <n v="3"/>
    <n v="1"/>
    <n v="28.51"/>
    <n v="28.24"/>
    <n v="28.6"/>
    <n v="29.14"/>
    <n v="3.43"/>
    <n v="1.57"/>
    <n v="3.34"/>
    <n v="2.5299999999999998"/>
    <s v="null"/>
    <s v="null"/>
    <s v="null"/>
    <s v="null"/>
    <s v="true"/>
    <s v="AOAC 923.09"/>
    <s v="Satisfactory"/>
  </r>
  <r>
    <s v="FC5929"/>
    <x v="6"/>
    <x v="5"/>
    <x v="10"/>
    <x v="1"/>
    <s v="Result"/>
    <s v="Kjeldahl"/>
    <s v="Kjeldahl"/>
    <s v=""/>
    <s v=""/>
    <s v=""/>
    <s v=""/>
    <s v="null"/>
    <s v="null"/>
    <n v="5.45"/>
    <s v=""/>
    <s v="%"/>
    <n v="-0.4"/>
    <x v="15"/>
    <n v="5.57"/>
    <s v="null"/>
    <n v="0.03"/>
    <n v="0.3"/>
    <s v="N\A"/>
    <n v="54"/>
    <n v="43"/>
    <n v="3"/>
    <n v="3"/>
    <n v="5.57"/>
    <n v="5.56"/>
    <n v="5.65"/>
    <n v="5.67"/>
    <n v="0.18"/>
    <n v="0.19"/>
    <n v="0.39"/>
    <n v="0.39"/>
    <s v="null"/>
    <s v="null"/>
    <s v="null"/>
    <s v="null"/>
    <s v="true"/>
    <s v="AOAC 2001.11"/>
    <s v="Satisfactory"/>
  </r>
  <r>
    <s v="FC5929"/>
    <x v="6"/>
    <x v="5"/>
    <x v="12"/>
    <x v="1"/>
    <s v="Result"/>
    <s v="Other"/>
    <s v="Other"/>
    <s v=""/>
    <s v=""/>
    <s v=""/>
    <s v=""/>
    <s v="null"/>
    <s v="null"/>
    <n v="1.52"/>
    <s v=""/>
    <s v="%"/>
    <n v="0.3"/>
    <x v="15"/>
    <n v="1.49"/>
    <s v="null"/>
    <n v="0.01"/>
    <n v="0.1"/>
    <s v="N\A"/>
    <n v="52"/>
    <n v="8"/>
    <n v="1"/>
    <n v="0"/>
    <n v="1.49"/>
    <n v="1.36"/>
    <n v="1.45"/>
    <n v="1.35"/>
    <n v="0.06"/>
    <n v="0.24"/>
    <n v="0.13"/>
    <n v="0.19"/>
    <s v="null"/>
    <s v="null"/>
    <s v="null"/>
    <s v="null"/>
    <s v="true"/>
    <s v="AOAC 942.05 (drying at 600\u00B0C)"/>
    <s v="Satisfactory"/>
  </r>
  <r>
    <s v="FC5929"/>
    <x v="6"/>
    <x v="5"/>
    <x v="13"/>
    <x v="1"/>
    <s v="Result"/>
    <s v="Drying at 100-105°C"/>
    <s v="Drying at 100-105°C"/>
    <s v=""/>
    <s v=""/>
    <s v=""/>
    <s v=""/>
    <s v="null"/>
    <s v="null"/>
    <n v="3.83"/>
    <s v=""/>
    <s v="%"/>
    <n v="1.82"/>
    <x v="16"/>
    <n v="3"/>
    <s v="null"/>
    <n v="0.06"/>
    <n v="0.5"/>
    <s v="N\A"/>
    <n v="62"/>
    <n v="42"/>
    <n v="2"/>
    <n v="0"/>
    <n v="3"/>
    <n v="2.92"/>
    <n v="2.99"/>
    <n v="2.85"/>
    <n v="0.48"/>
    <n v="0.33"/>
    <n v="0.7"/>
    <n v="0.51"/>
    <s v=""/>
    <s v="null"/>
    <s v=""/>
    <s v="null"/>
    <s v="true"/>
    <s v="AOAC 945.15"/>
    <s v="Satisfactory"/>
  </r>
  <r>
    <s v="FC5929"/>
    <x v="6"/>
    <x v="5"/>
    <x v="15"/>
    <x v="1"/>
    <s v="Result"/>
    <s v="Spectrophotometer"/>
    <s v="Spectrophotometer"/>
    <s v=""/>
    <s v=""/>
    <s v=""/>
    <s v=""/>
    <s v="null"/>
    <s v="null"/>
    <n v="0.16"/>
    <s v=""/>
    <s v="% PO4"/>
    <n v="-5.6"/>
    <x v="17"/>
    <n v="0.44"/>
    <s v="null"/>
    <n v="0.01"/>
    <n v="0.05"/>
    <s v="N\A"/>
    <n v="12"/>
    <n v="7"/>
    <n v="2"/>
    <n v="2"/>
    <n v="0.44"/>
    <n v="0.44"/>
    <n v="0.43"/>
    <n v="0.43"/>
    <n v="0.03"/>
    <n v="0.03"/>
    <n v="0.04"/>
    <n v="0.04"/>
    <s v="null"/>
    <s v="null"/>
    <s v="null"/>
    <s v="null"/>
    <s v="true"/>
    <s v="AOAC 965.17"/>
    <s v="Unsatisfactory"/>
  </r>
  <r>
    <s v="FC5929"/>
    <x v="7"/>
    <x v="6"/>
    <x v="4"/>
    <x v="0"/>
    <s v="Result"/>
    <s v="Type 1: Protein+Fat+Total carb"/>
    <s v="Type 1: Protein+Fat+Total carb"/>
    <s v=""/>
    <s v=""/>
    <s v=""/>
    <s v=""/>
    <s v="null"/>
    <s v="null"/>
    <n v="65"/>
    <s v=""/>
    <s v="KJ/100g"/>
    <n v="-15.13"/>
    <x v="18"/>
    <n v="394"/>
    <s v="null"/>
    <n v="9"/>
    <n v="20"/>
    <n v="22"/>
    <s v=""/>
    <n v="21"/>
    <s v=""/>
    <n v="2"/>
    <s v=""/>
    <n v="394"/>
    <s v=""/>
    <n v="394"/>
    <s v=""/>
    <n v="32"/>
    <s v=""/>
    <n v="33"/>
    <s v=""/>
    <n v="328.55920028686501"/>
    <s v=""/>
    <n v="505.47569274902298"/>
    <s v="true"/>
    <s v="null"/>
    <s v="Unsatisfactory"/>
  </r>
  <r>
    <s v="FC5929"/>
    <x v="7"/>
    <x v="6"/>
    <x v="21"/>
    <x v="0"/>
    <s v="Result"/>
    <s v="AOAC 920.39"/>
    <s v="Soxhlet"/>
    <s v=""/>
    <s v=""/>
    <s v=""/>
    <s v=""/>
    <s v="null"/>
    <s v="null"/>
    <n v="1.22"/>
    <s v=""/>
    <s v="% (g/100g)"/>
    <n v="-2.13"/>
    <x v="19"/>
    <n v="1.65"/>
    <s v="null"/>
    <n v="0.17"/>
    <n v="0.2"/>
    <n v="0.2"/>
    <n v="46"/>
    <n v="8"/>
    <n v="4"/>
    <n v="0"/>
    <n v="1.65"/>
    <n v="1.62"/>
    <n v="1.7"/>
    <n v="1.71"/>
    <n v="0.2"/>
    <n v="0.38"/>
    <n v="0.32"/>
    <n v="0.54"/>
    <n v="0.434999999999999"/>
    <n v="0.434999999999999"/>
    <n v="35.655737704918003"/>
    <n v="35.655737704918003"/>
    <s v="true"/>
    <s v="null"/>
    <s v="Questionable"/>
  </r>
  <r>
    <s v="FC5929"/>
    <x v="7"/>
    <x v="6"/>
    <x v="7"/>
    <x v="0"/>
    <s v="Result"/>
    <s v="Total carbohydrate"/>
    <s v="Total carbohydrate"/>
    <s v=""/>
    <s v=""/>
    <s v=""/>
    <s v=""/>
    <s v="null"/>
    <s v="null"/>
    <n v="15.14"/>
    <s v=""/>
    <s v="%"/>
    <n v="-1.02"/>
    <x v="18"/>
    <n v="16.16"/>
    <s v="null"/>
    <n v="0.25"/>
    <n v="1"/>
    <n v="1.03"/>
    <s v=""/>
    <n v="26"/>
    <s v=""/>
    <n v="2"/>
    <s v=""/>
    <n v="16.16"/>
    <s v=""/>
    <n v="16.079999999999998"/>
    <s v=""/>
    <n v="0.97"/>
    <s v=""/>
    <n v="1.54"/>
    <s v=""/>
    <n v="1.01999999999999"/>
    <s v=""/>
    <n v="6.7371202113606303"/>
    <s v="true"/>
    <s v="null"/>
    <s v="Satisfactory"/>
  </r>
  <r>
    <s v="FC5929"/>
    <x v="7"/>
    <x v="6"/>
    <x v="8"/>
    <x v="0"/>
    <s v="Result"/>
    <s v="AOAC 923.09"/>
    <s v="Lane and Eynon"/>
    <s v=""/>
    <s v=""/>
    <s v=""/>
    <s v=""/>
    <s v="null"/>
    <s v="null"/>
    <n v="4.1399999999999997"/>
    <s v=""/>
    <s v="%"/>
    <n v="0.94"/>
    <x v="18"/>
    <n v="3.2"/>
    <s v="null"/>
    <n v="0.09"/>
    <n v="1"/>
    <n v="1.01"/>
    <n v="41"/>
    <n v="2"/>
    <n v="3"/>
    <n v="0"/>
    <n v="3.2"/>
    <n v="4.07"/>
    <n v="3.31"/>
    <n v="4.07"/>
    <n v="0.62"/>
    <n v="0.1"/>
    <n v="0.64"/>
    <n v="0.09"/>
    <n v="-0.93999999999999895"/>
    <n v="-0.93999999999999895"/>
    <n v="22.705314009661802"/>
    <n v="22.705314009661802"/>
    <s v="true"/>
    <s v="null"/>
    <s v="Satisfactory"/>
  </r>
  <r>
    <s v="FC5929"/>
    <x v="7"/>
    <x v="6"/>
    <x v="9"/>
    <x v="0"/>
    <s v="Result"/>
    <s v="AOAC 991.43"/>
    <s v="AOAC 991.43"/>
    <s v=""/>
    <s v=""/>
    <s v=""/>
    <s v=""/>
    <s v="null"/>
    <s v="null"/>
    <n v="5.31"/>
    <s v=""/>
    <s v="%"/>
    <n v="3.16"/>
    <x v="20"/>
    <n v="3.65"/>
    <s v="null"/>
    <n v="0.17"/>
    <n v="0.5"/>
    <n v="0.53"/>
    <n v="31"/>
    <n v="14"/>
    <n v="3"/>
    <n v="2"/>
    <n v="3.65"/>
    <n v="3.88"/>
    <n v="3.52"/>
    <n v="3.76"/>
    <n v="0.7"/>
    <n v="0.47"/>
    <n v="0.88"/>
    <n v="0.73"/>
    <n v="-1.66499999999999"/>
    <n v="-1.66499999999999"/>
    <n v="31.355932203389798"/>
    <n v="31.355932203389798"/>
    <s v="true"/>
    <s v="null"/>
    <s v="Unsatisfactory"/>
  </r>
  <r>
    <s v="FC5929"/>
    <x v="7"/>
    <x v="6"/>
    <x v="10"/>
    <x v="0"/>
    <s v="Result"/>
    <s v="AOAC 2001.11"/>
    <s v="Kjeldahl"/>
    <s v=""/>
    <s v=""/>
    <s v=""/>
    <s v=""/>
    <s v="null"/>
    <s v="null"/>
    <n v="3.79"/>
    <s v=""/>
    <s v="%"/>
    <n v="1.35"/>
    <x v="21"/>
    <n v="3.39"/>
    <s v="null"/>
    <n v="0.05"/>
    <n v="0.3"/>
    <n v="0.3"/>
    <n v="45"/>
    <n v="30"/>
    <n v="3"/>
    <n v="2"/>
    <n v="3.39"/>
    <n v="3.36"/>
    <n v="3.43"/>
    <n v="3.42"/>
    <n v="0.24"/>
    <n v="0.22"/>
    <n v="0.28000000000000003"/>
    <n v="0.22"/>
    <n v="-0.40500000000000003"/>
    <n v="-0.40500000000000003"/>
    <n v="10.686015831134499"/>
    <n v="10.686015831134499"/>
    <s v="true"/>
    <s v="null"/>
    <s v="Satisfactory"/>
  </r>
  <r>
    <s v="FC5929"/>
    <x v="7"/>
    <x v="6"/>
    <x v="12"/>
    <x v="0"/>
    <s v="Result"/>
    <s v="AOAC 942.05"/>
    <s v="Drying at 550°C"/>
    <s v=""/>
    <s v=""/>
    <s v=""/>
    <s v=""/>
    <s v="null"/>
    <s v="null"/>
    <n v="1.39"/>
    <s v=""/>
    <s v="%"/>
    <n v="-0.1"/>
    <x v="21"/>
    <n v="1.4"/>
    <s v="null"/>
    <n v="0.01"/>
    <n v="0.1"/>
    <n v="0.1"/>
    <n v="45"/>
    <n v="28"/>
    <n v="1"/>
    <n v="0"/>
    <n v="1.4"/>
    <n v="1.4"/>
    <n v="1.38"/>
    <n v="1.39"/>
    <n v="0.03"/>
    <n v="0.04"/>
    <n v="0.12"/>
    <n v="0.12"/>
    <n v="0.01"/>
    <n v="0.01"/>
    <n v="0.71942446043165498"/>
    <n v="0.71942446043165498"/>
    <s v="true"/>
    <s v="null"/>
    <s v="Satisfactory"/>
  </r>
  <r>
    <s v="FC5929"/>
    <x v="7"/>
    <x v="6"/>
    <x v="13"/>
    <x v="0"/>
    <s v="Result"/>
    <s v="AOAC 945.15"/>
    <s v="Oven drying"/>
    <s v=""/>
    <s v=""/>
    <s v=""/>
    <s v=""/>
    <s v="null"/>
    <s v="null"/>
    <n v="78.36"/>
    <s v=""/>
    <s v="%"/>
    <n v="1.57"/>
    <x v="20"/>
    <n v="77.55"/>
    <s v="null"/>
    <n v="0.17"/>
    <n v="0.5"/>
    <n v="0.52"/>
    <n v="45"/>
    <n v="28"/>
    <n v="2"/>
    <n v="0"/>
    <n v="77.55"/>
    <n v="77.599999999999994"/>
    <n v="77.42"/>
    <n v="77.52"/>
    <n v="0.67"/>
    <n v="0.73"/>
    <n v="0.81"/>
    <n v="0.76"/>
    <n v="-0.81000000000000205"/>
    <n v="-0.81000000000000205"/>
    <n v="1.03369065849923"/>
    <n v="1.03369065849923"/>
    <s v="true"/>
    <s v="null"/>
    <s v="Satisfactory"/>
  </r>
  <r>
    <s v="FC5929"/>
    <x v="7"/>
    <x v="6"/>
    <x v="23"/>
    <x v="1"/>
    <s v="Result"/>
    <s v="AOAC 996.06"/>
    <s v="GC"/>
    <s v=""/>
    <s v=""/>
    <s v=""/>
    <s v=""/>
    <s v="null"/>
    <s v="null"/>
    <n v="0.25"/>
    <s v=""/>
    <s v="% (g/100g)"/>
    <n v="1.94"/>
    <x v="22"/>
    <n v="0.18"/>
    <s v="null"/>
    <n v="0.01"/>
    <n v="0.04"/>
    <n v="0.04"/>
    <n v="33"/>
    <n v="31"/>
    <n v="2"/>
    <n v="2"/>
    <n v="0.18"/>
    <n v="0.18"/>
    <n v="0.2"/>
    <n v="0.19"/>
    <n v="0.04"/>
    <n v="0.04"/>
    <n v="0.06"/>
    <n v="0.05"/>
    <n v="-7.0000000000000007E-2"/>
    <n v="-7.0000000000000007E-2"/>
    <n v="28"/>
    <n v="28"/>
    <s v="true"/>
    <s v="null"/>
    <s v="Satisfactory"/>
  </r>
  <r>
    <s v="FC5929"/>
    <x v="7"/>
    <x v="6"/>
    <x v="24"/>
    <x v="1"/>
    <s v="Result"/>
    <s v="AOAC 996.06"/>
    <s v="GC"/>
    <s v=""/>
    <s v=""/>
    <s v=""/>
    <s v=""/>
    <s v="null"/>
    <s v="null"/>
    <n v="0.38"/>
    <s v=""/>
    <s v="% (g/100g)"/>
    <n v="-2.87"/>
    <x v="22"/>
    <n v="0.89"/>
    <s v="null"/>
    <n v="0.02"/>
    <n v="0.18"/>
    <n v="0.18"/>
    <n v="32"/>
    <n v="30"/>
    <n v="1"/>
    <n v="1"/>
    <n v="0.89"/>
    <n v="0.89"/>
    <n v="0.84"/>
    <n v="0.85"/>
    <n v="0.1"/>
    <n v="0.1"/>
    <n v="0.21"/>
    <n v="0.22"/>
    <n v="0.51"/>
    <n v="0.51"/>
    <n v="134.210526315789"/>
    <n v="134.210526315789"/>
    <s v="true"/>
    <s v="null"/>
    <s v="Questionable"/>
  </r>
  <r>
    <s v="FC5929"/>
    <x v="7"/>
    <x v="6"/>
    <x v="25"/>
    <x v="1"/>
    <s v="Result"/>
    <s v="AOAC 996.06"/>
    <s v="GC"/>
    <s v=""/>
    <s v=""/>
    <s v=""/>
    <s v=""/>
    <s v="null"/>
    <s v="null"/>
    <n v="0.56999999999999995"/>
    <s v=""/>
    <s v="% (g/100g)"/>
    <n v="0.09"/>
    <x v="22"/>
    <n v="0.56000000000000005"/>
    <s v="null"/>
    <n v="0.02"/>
    <n v="0.11"/>
    <n v="0.11"/>
    <n v="32"/>
    <n v="30"/>
    <n v="1"/>
    <n v="1"/>
    <n v="0.56000000000000005"/>
    <n v="0.56000000000000005"/>
    <n v="0.56999999999999995"/>
    <n v="0.57999999999999996"/>
    <n v="0.09"/>
    <n v="0.09"/>
    <n v="0.12"/>
    <n v="0.11"/>
    <n v="-9.9999999999998892E-3"/>
    <n v="-9.9999999999998892E-3"/>
    <n v="1.75438596491226"/>
    <n v="1.75438596491226"/>
    <s v="true"/>
    <s v="null"/>
    <s v="Satisfactory"/>
  </r>
  <r>
    <s v="FC5929"/>
    <x v="7"/>
    <x v="6"/>
    <x v="26"/>
    <x v="1"/>
    <s v="Result"/>
    <s v="AOAC 996.06"/>
    <s v="GC"/>
    <s v=""/>
    <s v=""/>
    <s v=""/>
    <s v=""/>
    <s v="null"/>
    <s v="null"/>
    <n v="0.04"/>
    <s v=""/>
    <s v="% (g/100g)"/>
    <n v="3"/>
    <x v="22"/>
    <n v="0.01"/>
    <s v="null"/>
    <n v="0"/>
    <n v="0.01"/>
    <n v="0.01"/>
    <n v="24"/>
    <n v="23"/>
    <n v="12"/>
    <n v="11"/>
    <n v="0.01"/>
    <n v="0.01"/>
    <n v="0.02"/>
    <n v="0.02"/>
    <n v="0.01"/>
    <n v="0.01"/>
    <n v="0.01"/>
    <n v="0.01"/>
    <n v="-0.03"/>
    <n v="-0.03"/>
    <n v="75"/>
    <n v="75"/>
    <s v="true"/>
    <s v="null"/>
    <s v="Unsatisfactory"/>
  </r>
  <r>
    <s v="FC5929"/>
    <x v="7"/>
    <x v="6"/>
    <x v="11"/>
    <x v="1"/>
    <s v="Result"/>
    <s v="AOAC 943.01"/>
    <s v="Determined from chloride"/>
    <s v=""/>
    <s v=""/>
    <s v=""/>
    <s v=""/>
    <s v="null"/>
    <s v="null"/>
    <n v="0.16"/>
    <s v=""/>
    <s v="% (as NaCl)"/>
    <n v="-10.8"/>
    <x v="23"/>
    <n v="0.7"/>
    <s v="null"/>
    <n v="0.01"/>
    <n v="0.05"/>
    <n v="0.05"/>
    <s v=""/>
    <n v="21"/>
    <s v=""/>
    <n v="1"/>
    <s v=""/>
    <n v="0.7"/>
    <s v=""/>
    <n v="0.7"/>
    <s v=""/>
    <n v="0.03"/>
    <s v=""/>
    <n v="0.09"/>
    <s v=""/>
    <n v="0.53999999999999904"/>
    <s v=""/>
    <n v="337.49999999999898"/>
    <s v="true"/>
    <s v="null"/>
    <s v="Unsatisfactory"/>
  </r>
  <r>
    <s v="FC5929"/>
    <x v="7"/>
    <x v="6"/>
    <x v="15"/>
    <x v="1"/>
    <s v="Result"/>
    <s v="AOAC 965.17"/>
    <s v="Spectrophotometer"/>
    <s v=""/>
    <s v=""/>
    <s v=""/>
    <s v=""/>
    <s v="null"/>
    <s v="null"/>
    <n v="0.22"/>
    <s v=""/>
    <s v="% PO4"/>
    <n v="0.2"/>
    <x v="24"/>
    <n v="0.21"/>
    <s v="null"/>
    <n v="0.01"/>
    <n v="0.05"/>
    <n v="0.05"/>
    <n v="12"/>
    <n v="6"/>
    <n v="1"/>
    <n v="0"/>
    <n v="0.21"/>
    <n v="0.22"/>
    <n v="0.2"/>
    <n v="0.19"/>
    <n v="0.03"/>
    <n v="0.02"/>
    <n v="0.04"/>
    <n v="0.05"/>
    <n v="-0.01"/>
    <n v="-0.01"/>
    <n v="4.5454545454545396"/>
    <n v="4.5454545454545396"/>
    <s v="true"/>
    <s v="null"/>
    <s v="Satisfactory"/>
  </r>
  <r>
    <s v="FC5929"/>
    <x v="8"/>
    <x v="5"/>
    <x v="4"/>
    <x v="0"/>
    <s v="Result"/>
    <s v="Type 1: Protein+Fat+Total carb"/>
    <s v="Type 1: Protein+Fat+Total carb"/>
    <s v=""/>
    <s v=""/>
    <s v=""/>
    <s v=""/>
    <s v="null"/>
    <s v="null"/>
    <n v="1584.2013851547199"/>
    <s v=""/>
    <s v="Kcal/100g"/>
    <n v="-0.34"/>
    <x v="25"/>
    <n v="1612"/>
    <s v="null"/>
    <n v="8"/>
    <n v="81"/>
    <n v="81"/>
    <n v="20"/>
    <n v="13"/>
    <n v="1"/>
    <n v="1"/>
    <n v="1612"/>
    <n v="1610"/>
    <n v="1604"/>
    <n v="1607"/>
    <n v="23"/>
    <n v="23"/>
    <n v="27"/>
    <n v="25"/>
    <n v="-27.7166160202027"/>
    <n v="-27.7166160202027"/>
    <n v="1.7194805194805201"/>
    <n v="1.7194805194805201"/>
    <s v="true"/>
    <s v="Resolución 333 /2011"/>
    <s v="Satisfactory"/>
  </r>
  <r>
    <s v="FC5929"/>
    <x v="8"/>
    <x v="5"/>
    <x v="21"/>
    <x v="0"/>
    <s v="Result"/>
    <s v="Soxhlet"/>
    <s v="Soxhlet"/>
    <s v=""/>
    <s v=""/>
    <s v=""/>
    <s v=""/>
    <s v="null"/>
    <s v="null"/>
    <n v="0.22"/>
    <s v=""/>
    <s v="%"/>
    <n v="-0.52"/>
    <x v="26"/>
    <n v="0.39"/>
    <s v="null"/>
    <n v="0.14000000000000001"/>
    <n v="0.3"/>
    <n v="0.33"/>
    <s v=""/>
    <n v="7"/>
    <s v=""/>
    <n v="0"/>
    <s v=""/>
    <n v="0.39"/>
    <s v=""/>
    <n v="0.45"/>
    <s v=""/>
    <n v="0.3"/>
    <s v=""/>
    <n v="0.34"/>
    <s v=""/>
    <n v="-0.17"/>
    <s v=""/>
    <n v="43.589743589743499"/>
    <s v="true"/>
    <s v="AOAC 920.39"/>
    <s v="Satisfactory"/>
  </r>
  <r>
    <s v="FC5929"/>
    <x v="8"/>
    <x v="5"/>
    <x v="7"/>
    <x v="0"/>
    <s v="Result"/>
    <s v="Total carbohydrate"/>
    <s v="Total carbohydrate"/>
    <s v=""/>
    <s v=""/>
    <s v=""/>
    <s v=""/>
    <s v="null"/>
    <s v="null"/>
    <n v="86.79"/>
    <s v=""/>
    <s v="%"/>
    <n v="0"/>
    <x v="25"/>
    <n v="86.79"/>
    <s v="null"/>
    <n v="0.31"/>
    <n v="1.08"/>
    <n v="1.1200000000000001"/>
    <n v="21"/>
    <n v="16"/>
    <n v="0"/>
    <n v="0"/>
    <n v="86.79"/>
    <n v="86.84"/>
    <n v="86.71"/>
    <n v="87.13"/>
    <n v="1.08"/>
    <n v="0.98"/>
    <n v="1.67"/>
    <n v="1.31"/>
    <n v="0"/>
    <n v="0"/>
    <n v="0"/>
    <n v="0"/>
    <s v="true"/>
    <s v="Resolución 333/2011"/>
    <s v="Satisfactory"/>
  </r>
  <r>
    <s v="FC5929"/>
    <x v="8"/>
    <x v="5"/>
    <x v="8"/>
    <x v="0"/>
    <s v="Result"/>
    <s v="Lane and Eynon"/>
    <s v="Lane and Eynon"/>
    <s v=""/>
    <s v=""/>
    <s v=""/>
    <s v=""/>
    <s v="null"/>
    <s v="null"/>
    <n v="3.35"/>
    <s v=""/>
    <s v="%"/>
    <n v="3.2"/>
    <x v="27"/>
    <n v="2"/>
    <s v="null"/>
    <n v="0.78"/>
    <n v="0.4"/>
    <n v="0.42"/>
    <n v="19"/>
    <n v="3"/>
    <n v="2"/>
    <n v="1"/>
    <n v="2"/>
    <n v="2.76"/>
    <n v="1.99"/>
    <n v="2.76"/>
    <n v="0.44"/>
    <n v="0.88"/>
    <n v="0.5"/>
    <n v="0.84"/>
    <n v="1.35"/>
    <n v="1.35"/>
    <n v="67.5"/>
    <n v="67.5"/>
    <s v="true"/>
    <s v="AOAC 923.09"/>
    <s v="Unsatisfactory"/>
  </r>
  <r>
    <s v="FC5929"/>
    <x v="8"/>
    <x v="5"/>
    <x v="9"/>
    <x v="0"/>
    <s v="Result"/>
    <s v="AOAC 985.29"/>
    <s v="AOAC 985.29"/>
    <s v=""/>
    <s v=""/>
    <s v=""/>
    <s v=""/>
    <s v="null"/>
    <s v="null"/>
    <n v="0.73"/>
    <s v=""/>
    <s v="%"/>
    <n v="-0.28000000000000003"/>
    <x v="27"/>
    <n v="0.87"/>
    <s v="null"/>
    <n v="0.23"/>
    <n v="0.5"/>
    <n v="0.51"/>
    <n v="20"/>
    <n v="12"/>
    <n v="4"/>
    <n v="2"/>
    <n v="0.87"/>
    <n v="1.04"/>
    <n v="1.25"/>
    <n v="1.37"/>
    <n v="0.24"/>
    <n v="0.56999999999999995"/>
    <n v="0.79"/>
    <n v="0.85"/>
    <n v="-0.14000000000000001"/>
    <n v="-0.14000000000000001"/>
    <n v="16.091954022988499"/>
    <n v="16.091954022988499"/>
    <s v="true"/>
    <s v="AOAC 985.29 "/>
    <s v="Satisfactory"/>
  </r>
  <r>
    <s v="FC5929"/>
    <x v="8"/>
    <x v="5"/>
    <x v="10"/>
    <x v="0"/>
    <s v="Result"/>
    <s v="Kjeldahl"/>
    <s v="Kjeldahl"/>
    <s v=""/>
    <s v=""/>
    <s v=""/>
    <s v=""/>
    <s v="null"/>
    <s v="null"/>
    <n v="8.0399999999999991"/>
    <s v=""/>
    <s v="%"/>
    <n v="1.8"/>
    <x v="27"/>
    <n v="7.5"/>
    <s v="null"/>
    <n v="0.05"/>
    <n v="0.3"/>
    <n v="0.3"/>
    <n v="33"/>
    <n v="21"/>
    <n v="3"/>
    <n v="2"/>
    <n v="7.5"/>
    <n v="7.54"/>
    <n v="7.51"/>
    <n v="7.56"/>
    <n v="0.16"/>
    <n v="0.18"/>
    <n v="0.34"/>
    <n v="0.38"/>
    <n v="0.53999999999999904"/>
    <n v="0.53999999999999904"/>
    <n v="7.1999999999999797"/>
    <n v="7.1999999999999797"/>
    <s v="true"/>
    <s v="AOAC 2001.11"/>
    <s v="Satisfactory"/>
  </r>
  <r>
    <s v="FC5929"/>
    <x v="8"/>
    <x v="5"/>
    <x v="12"/>
    <x v="0"/>
    <s v="Result"/>
    <s v="Other"/>
    <s v="Other"/>
    <s v=""/>
    <s v=""/>
    <s v=""/>
    <s v=""/>
    <s v="null"/>
    <s v="null"/>
    <n v="1.0900000000000001"/>
    <s v=""/>
    <s v="%"/>
    <n v="-0.1"/>
    <x v="28"/>
    <n v="1.1000000000000001"/>
    <s v="null"/>
    <n v="0.05"/>
    <n v="0.1"/>
    <n v="0.1"/>
    <n v="31"/>
    <n v="3"/>
    <n v="1"/>
    <n v="0"/>
    <n v="1.1000000000000001"/>
    <n v="1.04"/>
    <n v="1.1000000000000001"/>
    <n v="1.03"/>
    <n v="7.0000000000000007E-2"/>
    <n v="7.0000000000000007E-2"/>
    <n v="0.11"/>
    <n v="7.0000000000000007E-2"/>
    <n v="-0.01"/>
    <n v="-0.01"/>
    <n v="0.90909090909090895"/>
    <n v="0.90909090909090895"/>
    <s v="true"/>
    <s v="AOAC 923.03"/>
    <s v="Satisfactory"/>
  </r>
  <r>
    <s v="FC5929"/>
    <x v="8"/>
    <x v="5"/>
    <x v="13"/>
    <x v="0"/>
    <s v="Result"/>
    <s v="Drying at 100-105°C"/>
    <s v="Drying at 100-105°C"/>
    <s v=""/>
    <s v=""/>
    <s v=""/>
    <s v=""/>
    <s v="null"/>
    <s v="null"/>
    <n v="3.86"/>
    <s v=""/>
    <s v="%"/>
    <n v="0.03"/>
    <x v="29"/>
    <n v="3.84"/>
    <s v="null"/>
    <n v="0.11"/>
    <n v="0.76"/>
    <n v="0.77"/>
    <n v="46"/>
    <n v="21"/>
    <n v="1"/>
    <n v="0"/>
    <n v="3.84"/>
    <n v="3.84"/>
    <n v="3.76"/>
    <n v="3.76"/>
    <n v="0.76"/>
    <n v="0.39"/>
    <n v="0.83"/>
    <n v="0.39"/>
    <n v="0.02"/>
    <n v="0.02"/>
    <n v="0.52083333333333304"/>
    <n v="0.52083333333333304"/>
    <s v="true"/>
    <s v="AOAC 945.15"/>
    <s v="Satisfactory"/>
  </r>
  <r>
    <s v="FC5929"/>
    <x v="8"/>
    <x v="5"/>
    <x v="20"/>
    <x v="0"/>
    <s v="Result"/>
    <s v="ICP-OES"/>
    <s v="ICP-OES"/>
    <s v=""/>
    <s v=""/>
    <s v=""/>
    <s v=""/>
    <s v="null"/>
    <s v="null"/>
    <n v="11.88"/>
    <s v=""/>
    <s v="mg/100g"/>
    <n v="-0.56000000000000005"/>
    <x v="30"/>
    <n v="13.24"/>
    <s v="null"/>
    <n v="0.99"/>
    <n v="2.2400000000000002"/>
    <n v="2.4500000000000002"/>
    <n v="8"/>
    <n v="7"/>
    <n v="0"/>
    <n v="0"/>
    <n v="13.24"/>
    <n v="13.29"/>
    <n v="13.43"/>
    <n v="13.72"/>
    <n v="2.2400000000000002"/>
    <n v="2.09"/>
    <n v="2.54"/>
    <n v="2.6"/>
    <n v="-1.36430009900778"/>
    <n v="-1.36430009900778"/>
    <n v="10.301035832840901"/>
    <n v="10.301035832840901"/>
    <s v="true"/>
    <s v="AOAC 2011.14"/>
    <s v="Satisfactory"/>
  </r>
  <r>
    <s v="FC5929"/>
    <x v="8"/>
    <x v="5"/>
    <x v="18"/>
    <x v="0"/>
    <s v="Result"/>
    <s v="ICP-OES"/>
    <s v="ICP-OES"/>
    <s v=""/>
    <s v=""/>
    <s v=""/>
    <s v=""/>
    <s v="null"/>
    <s v="null"/>
    <n v="48.29"/>
    <s v=""/>
    <s v="mg/100g"/>
    <n v="0.18"/>
    <x v="30"/>
    <n v="47.57"/>
    <s v="null"/>
    <n v="1.3"/>
    <n v="3.61"/>
    <n v="3.91"/>
    <n v="10"/>
    <n v="6"/>
    <n v="1"/>
    <n v="0"/>
    <n v="47.57"/>
    <n v="49.15"/>
    <n v="47.02"/>
    <n v="47.9"/>
    <n v="3.61"/>
    <n v="2.54"/>
    <n v="3.72"/>
    <n v="4.3499999999999996"/>
    <n v="0.72099929116666295"/>
    <n v="0.72099929116666295"/>
    <n v="1.51569148063431"/>
    <n v="1.51569148063431"/>
    <s v="true"/>
    <s v="AOAC 2011.14"/>
    <s v="Satisfactory"/>
  </r>
  <r>
    <s v="FC5929"/>
    <x v="8"/>
    <x v="5"/>
    <x v="27"/>
    <x v="0"/>
    <s v="Result"/>
    <s v="ICP-OES"/>
    <s v="ICP-OES"/>
    <s v=""/>
    <s v=""/>
    <s v=""/>
    <s v=""/>
    <s v="null"/>
    <s v="null"/>
    <n v="12.73"/>
    <s v=""/>
    <s v="mg/kg"/>
    <n v="0.61"/>
    <x v="30"/>
    <n v="11.8"/>
    <s v="null"/>
    <n v="0.7"/>
    <n v="1.38"/>
    <n v="1.53"/>
    <n v="7"/>
    <n v="6"/>
    <n v="0"/>
    <n v="0"/>
    <n v="11.8"/>
    <n v="12.27"/>
    <n v="11.89"/>
    <n v="11.93"/>
    <n v="1.38"/>
    <n v="1.37"/>
    <n v="2.6"/>
    <n v="2.84"/>
    <n v="0.92999999999999905"/>
    <n v="0.92999999999999905"/>
    <n v="7.8813559322033804"/>
    <n v="7.8813559322033804"/>
    <s v="true"/>
    <s v="AOAC 2011.14"/>
    <s v="Satisfactory"/>
  </r>
  <r>
    <s v="FC5929"/>
    <x v="8"/>
    <x v="5"/>
    <x v="11"/>
    <x v="0"/>
    <s v="Result"/>
    <s v="Determined from chloride"/>
    <s v="Determined from chloride"/>
    <s v=""/>
    <s v=""/>
    <s v=""/>
    <s v=""/>
    <s v="null"/>
    <s v="null"/>
    <n v="0.61"/>
    <s v=""/>
    <s v="% (as NaCl)"/>
    <n v="-2.02"/>
    <x v="31"/>
    <n v="0.88"/>
    <s v="null"/>
    <n v="0.04"/>
    <n v="0.13"/>
    <n v="0.14000000000000001"/>
    <n v="25"/>
    <n v="20"/>
    <n v="0"/>
    <n v="0"/>
    <n v="0.88"/>
    <n v="0.89"/>
    <n v="0.87"/>
    <n v="0.86"/>
    <n v="0.13"/>
    <n v="0.13"/>
    <n v="0.16"/>
    <n v="0.17"/>
    <n v="-0.27"/>
    <n v="-0.27"/>
    <n v="30.681818181818102"/>
    <n v="30.681818181818102"/>
    <s v="true"/>
    <s v="AOAC 943.01"/>
    <s v="Questionable"/>
  </r>
  <r>
    <s v="FC5929"/>
    <x v="8"/>
    <x v="5"/>
    <x v="14"/>
    <x v="0"/>
    <s v="Result"/>
    <s v="ICP-OES"/>
    <s v="Other"/>
    <s v=""/>
    <s v=""/>
    <s v=""/>
    <s v=""/>
    <s v="null"/>
    <s v="null"/>
    <n v="0.37"/>
    <s v=""/>
    <s v="%"/>
    <n v="0.4"/>
    <x v="30"/>
    <n v="0.35"/>
    <s v="null"/>
    <n v="0.01"/>
    <n v="0.05"/>
    <n v="0.05"/>
    <n v="21"/>
    <n v="13"/>
    <n v="1"/>
    <n v="0"/>
    <n v="0.35"/>
    <n v="0.35"/>
    <n v="0.36"/>
    <n v="0.35"/>
    <n v="0.03"/>
    <n v="0.03"/>
    <n v="0.04"/>
    <n v="0.04"/>
    <n v="0.02"/>
    <n v="0.02"/>
    <n v="5.7142857142857197"/>
    <n v="5.7142857142857197"/>
    <s v="true"/>
    <s v="AOAC 2011.14"/>
    <s v="Satisfactory"/>
  </r>
  <r>
    <s v="FC5929"/>
    <x v="8"/>
    <x v="5"/>
    <x v="15"/>
    <x v="0"/>
    <s v="Result"/>
    <s v="ICP-OES"/>
    <s v="ICP-OES"/>
    <s v=""/>
    <s v=""/>
    <s v=""/>
    <s v=""/>
    <s v="null"/>
    <s v="null"/>
    <n v="0.12"/>
    <s v=""/>
    <s v="% PO4"/>
    <n v="0"/>
    <x v="30"/>
    <n v="0.12"/>
    <s v="null"/>
    <n v="0.02"/>
    <n v="0.05"/>
    <n v="0.05"/>
    <n v="8"/>
    <n v="3"/>
    <n v="2"/>
    <n v="0"/>
    <n v="0.12"/>
    <n v="0.12"/>
    <n v="0.11"/>
    <n v="0.1"/>
    <n v="0.02"/>
    <n v="0.03"/>
    <n v="0.03"/>
    <n v="0.04"/>
    <n v="0"/>
    <n v="0"/>
    <n v="0"/>
    <n v="0"/>
    <s v="true"/>
    <s v="AOAC 965.17"/>
    <s v="Satisfactory"/>
  </r>
  <r>
    <n v="130"/>
    <x v="9"/>
    <x v="7"/>
    <x v="28"/>
    <x v="2"/>
    <m/>
    <s v="R-Biopharm Ridascreen Gliadin (R7001)"/>
    <m/>
    <m/>
    <m/>
    <m/>
    <m/>
    <m/>
    <m/>
    <n v="27.3"/>
    <m/>
    <s v="mg/kg"/>
    <n v="-0.6"/>
    <x v="32"/>
    <n v="31.9"/>
    <m/>
    <n v="0.7"/>
    <n v="7.97"/>
    <n v="7.97"/>
    <n v="108"/>
    <n v="90"/>
    <m/>
    <m/>
    <m/>
    <m/>
    <m/>
    <m/>
    <m/>
    <m/>
    <m/>
    <m/>
    <m/>
    <m/>
    <m/>
    <m/>
    <m/>
    <m/>
    <s v="Satisfactory"/>
  </r>
  <r>
    <n v="53"/>
    <x v="10"/>
    <x v="8"/>
    <x v="28"/>
    <x v="2"/>
    <m/>
    <s v="R-Biopharm Ridascreen Gliadin (R7001)"/>
    <m/>
    <m/>
    <m/>
    <m/>
    <m/>
    <m/>
    <m/>
    <s v="&lt;5"/>
    <m/>
    <s v="mg/kg"/>
    <m/>
    <x v="33"/>
    <m/>
    <m/>
    <m/>
    <m/>
    <m/>
    <m/>
    <m/>
    <m/>
    <m/>
    <m/>
    <m/>
    <m/>
    <m/>
    <m/>
    <m/>
    <m/>
    <m/>
    <m/>
    <m/>
    <m/>
    <m/>
    <m/>
    <m/>
    <m/>
  </r>
  <r>
    <n v="53"/>
    <x v="10"/>
    <x v="8"/>
    <x v="29"/>
    <x v="2"/>
    <m/>
    <s v="R-Biopharm Ridascreen Fast Casein (R4612)"/>
    <m/>
    <m/>
    <m/>
    <m/>
    <m/>
    <m/>
    <m/>
    <s v="&lt;5"/>
    <m/>
    <s v="mg/kg"/>
    <m/>
    <x v="33"/>
    <m/>
    <m/>
    <m/>
    <m/>
    <m/>
    <m/>
    <m/>
    <m/>
    <m/>
    <m/>
    <m/>
    <m/>
    <m/>
    <m/>
    <m/>
    <m/>
    <m/>
    <m/>
    <m/>
    <m/>
    <m/>
    <m/>
    <m/>
    <m/>
  </r>
  <r>
    <n v="53"/>
    <x v="10"/>
    <x v="9"/>
    <x v="28"/>
    <x v="2"/>
    <m/>
    <s v="R-Biopharm Ridascreen Gliadin (R7001)"/>
    <m/>
    <m/>
    <m/>
    <m/>
    <m/>
    <m/>
    <m/>
    <n v="42.55"/>
    <m/>
    <s v="mg/kg"/>
    <n v="0.6"/>
    <x v="33"/>
    <n v="37.1"/>
    <m/>
    <n v="0.9"/>
    <n v="9.27"/>
    <n v="9.27"/>
    <n v="53"/>
    <n v="53"/>
    <m/>
    <m/>
    <m/>
    <m/>
    <m/>
    <m/>
    <m/>
    <m/>
    <m/>
    <m/>
    <m/>
    <m/>
    <m/>
    <m/>
    <m/>
    <m/>
    <s v="Satisfactory"/>
  </r>
  <r>
    <n v="53"/>
    <x v="10"/>
    <x v="9"/>
    <x v="29"/>
    <x v="2"/>
    <m/>
    <s v="R-Biopharm Ridascreen Fast Casein (R4612)"/>
    <m/>
    <m/>
    <m/>
    <m/>
    <m/>
    <m/>
    <m/>
    <n v="14.67"/>
    <m/>
    <s v="mg/kg"/>
    <n v="-1.7"/>
    <x v="33"/>
    <n v="25.9"/>
    <m/>
    <n v="5.0999999999999996"/>
    <n v="6.46"/>
    <n v="6.46"/>
    <n v="19"/>
    <n v="19"/>
    <m/>
    <m/>
    <m/>
    <m/>
    <m/>
    <m/>
    <m/>
    <m/>
    <m/>
    <m/>
    <m/>
    <m/>
    <m/>
    <m/>
    <m/>
    <m/>
    <s v="Satisfactory"/>
  </r>
  <r>
    <n v="50"/>
    <x v="11"/>
    <x v="10"/>
    <x v="30"/>
    <x v="2"/>
    <m/>
    <m/>
    <m/>
    <m/>
    <m/>
    <m/>
    <m/>
    <m/>
    <m/>
    <n v="7.96"/>
    <m/>
    <s v="ug/Kg"/>
    <n v="0.7"/>
    <x v="34"/>
    <n v="6.87"/>
    <m/>
    <n v="0.15"/>
    <n v="1.51"/>
    <n v="1.51"/>
    <n v="24"/>
    <m/>
    <m/>
    <m/>
    <m/>
    <m/>
    <m/>
    <m/>
    <m/>
    <m/>
    <m/>
    <m/>
    <m/>
    <m/>
    <m/>
    <m/>
    <m/>
    <m/>
    <s v="Satisfactory"/>
  </r>
  <r>
    <n v="50"/>
    <x v="11"/>
    <x v="10"/>
    <x v="31"/>
    <x v="2"/>
    <m/>
    <m/>
    <m/>
    <m/>
    <m/>
    <m/>
    <m/>
    <m/>
    <m/>
    <n v="4.71"/>
    <m/>
    <s v="ug/Kg"/>
    <n v="-1.3"/>
    <x v="34"/>
    <n v="6.64"/>
    <m/>
    <n v="0.23"/>
    <n v="1.46"/>
    <n v="1.46"/>
    <n v="28"/>
    <m/>
    <m/>
    <m/>
    <m/>
    <m/>
    <m/>
    <m/>
    <m/>
    <m/>
    <m/>
    <m/>
    <m/>
    <m/>
    <m/>
    <m/>
    <m/>
    <m/>
    <s v="Satisfactor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DD925B-93ED-4847-A312-402A0D4DE79A}" name="TablaDinámica1" cacheId="21" dataPosition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outline="1" outlineData="1" multipleFieldFilters="0" chartFormat="5">
  <location ref="A9:F14" firstHeaderRow="0" firstDataRow="1" firstDataCol="1" rowPageCount="4" colPageCount="1"/>
  <pivotFields count="47">
    <pivotField showAll="0"/>
    <pivotField axis="axisPage" showAll="0">
      <items count="13">
        <item x="5"/>
        <item x="6"/>
        <item x="7"/>
        <item x="8"/>
        <item x="2"/>
        <item x="3"/>
        <item x="4"/>
        <item x="0"/>
        <item x="1"/>
        <item x="9"/>
        <item x="10"/>
        <item x="11"/>
        <item t="default"/>
      </items>
    </pivotField>
    <pivotField axis="axisPage" showAll="0">
      <items count="12">
        <item x="3"/>
        <item x="2"/>
        <item x="4"/>
        <item x="1"/>
        <item x="0"/>
        <item x="5"/>
        <item x="6"/>
        <item x="7"/>
        <item x="8"/>
        <item x="9"/>
        <item x="10"/>
        <item t="default"/>
      </items>
    </pivotField>
    <pivotField axis="axisPage" multipleItemSelectionAllowed="1" showAll="0">
      <items count="33">
        <item x="12"/>
        <item h="1" x="17"/>
        <item h="1" x="7"/>
        <item h="1" x="22"/>
        <item h="1" x="2"/>
        <item h="1" x="4"/>
        <item h="1" x="1"/>
        <item h="1" x="3"/>
        <item h="1" x="21"/>
        <item h="1" x="19"/>
        <item h="1" x="20"/>
        <item h="1" x="13"/>
        <item h="1" x="24"/>
        <item h="1" x="16"/>
        <item h="1" x="15"/>
        <item h="1" x="25"/>
        <item h="1" x="18"/>
        <item h="1" x="10"/>
        <item h="1" x="11"/>
        <item h="1" x="6"/>
        <item h="1" x="23"/>
        <item h="1" x="14"/>
        <item h="1" x="0"/>
        <item h="1" x="9"/>
        <item h="1" x="5"/>
        <item h="1" x="8"/>
        <item h="1" x="26"/>
        <item h="1" x="27"/>
        <item h="1" x="28"/>
        <item h="1" x="29"/>
        <item h="1" x="30"/>
        <item h="1" x="31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68">
        <item m="1" x="56"/>
        <item m="1" x="50"/>
        <item m="1" x="52"/>
        <item m="1" x="51"/>
        <item m="1" x="60"/>
        <item m="1" x="63"/>
        <item m="1" x="38"/>
        <item m="1" x="66"/>
        <item m="1" x="65"/>
        <item m="1" x="46"/>
        <item m="1" x="49"/>
        <item m="1" x="54"/>
        <item m="1" x="57"/>
        <item m="1" x="58"/>
        <item m="1" x="61"/>
        <item m="1" x="64"/>
        <item m="1" x="44"/>
        <item m="1" x="42"/>
        <item m="1" x="45"/>
        <item m="1" x="48"/>
        <item m="1" x="59"/>
        <item m="1" x="62"/>
        <item m="1" x="35"/>
        <item m="1" x="37"/>
        <item m="1" x="40"/>
        <item m="1" x="36"/>
        <item m="1" x="39"/>
        <item m="1" x="47"/>
        <item m="1" x="53"/>
        <item m="1" x="55"/>
        <item m="1" x="41"/>
        <item m="1" x="43"/>
        <item x="32"/>
        <item x="33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18"/>
  </rowFields>
  <rowItems count="5">
    <i>
      <x v="39"/>
    </i>
    <i>
      <x v="45"/>
    </i>
    <i>
      <x v="50"/>
    </i>
    <i>
      <x v="56"/>
    </i>
    <i>
      <x v="6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2" hier="-1"/>
    <pageField fld="3" hier="-1"/>
    <pageField fld="1" hier="-1"/>
    <pageField fld="4" hier="-1"/>
  </pageFields>
  <dataFields count="5">
    <dataField name="Zscore" fld="17" subtotal="max" baseField="18" baseItem="2"/>
    <dataField name="LAI" fld="43" subtotal="max" baseField="18" baseItem="2"/>
    <dataField name="LAS" fld="44" subtotal="max" baseField="18" baseItem="2"/>
    <dataField name="LCI" fld="45" subtotal="max" baseField="18" baseItem="6"/>
    <dataField name="LCS" fld="46" subtotal="max" baseField="18" baseItem="2"/>
  </dataFields>
  <chartFormats count="10"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2"/>
          </reference>
          <reference field="3" count="1" selected="0">
            <x v="2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3"/>
          </reference>
          <reference field="3" count="1" selected="0">
            <x v="2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4"/>
          </reference>
          <reference field="3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chartFormat>
    <chartFormat chart="4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A83A-EBD7-4B5E-96F4-A5FD73F702E0}" name="Tabla1" displayName="Tabla1" ref="A5:AQ94" totalsRowShown="0">
  <autoFilter ref="A5:AQ94" xr:uid="{FAD8B7EE-B7CC-4EE6-BA7E-6DDE40F37341}"/>
  <tableColumns count="43">
    <tableColumn id="1" xr3:uid="{B822AC92-B547-4983-9F32-DE0F7F45D390}" name="Lab ID"/>
    <tableColumn id="2" xr3:uid="{AF99CA55-0002-4340-AE87-9AFE6DBE7124}" name="Round ID"/>
    <tableColumn id="3" xr3:uid="{4E47D6F3-4FFC-40F7-A739-F8085360AB89}" name="Sample"/>
    <tableColumn id="4" xr3:uid="{8473B352-3ADB-4ADD-9111-B01643C4AC98}" name="Analyte"/>
    <tableColumn id="5" xr3:uid="{3FEE43F3-0628-4892-86E8-4B11906C7B18}" name="Analyst"/>
    <tableColumn id="6" xr3:uid="{E71B8B86-ADD3-4217-908A-35C5B2242237}" name="ResultField"/>
    <tableColumn id="7" xr3:uid="{5E71BDBF-3666-4730-8A0F-1B39520E4D4C}" name="YourReference"/>
    <tableColumn id="8" xr3:uid="{49B2B287-8A6C-47C5-BA2D-3CB74B572AC2}" name="PrimaryMethodName"/>
    <tableColumn id="9" xr3:uid="{3869470A-5559-48EA-B749-6F37EA4D318F}" name="SecondaryMethodName"/>
    <tableColumn id="10" xr3:uid="{4936A9C4-6FFC-4FB4-A0F8-6E6A12B27969}" name="Instrument"/>
    <tableColumn id="11" xr3:uid="{BE42D59F-90BA-4C80-ABA1-8AA630F94C44}" name="KitCodeId"/>
    <tableColumn id="12" xr3:uid="{E7DFDD8C-467A-446F-AFF0-F239DF81FEC6}" name="Temperature"/>
    <tableColumn id="13" xr3:uid="{74E5E317-4D83-4E4A-B930-D1299D6173B6}" name="Slope"/>
    <tableColumn id="14" xr3:uid="{848D95CB-7D23-4C66-975A-40332D6CEFA5}" name="Intercept"/>
    <tableColumn id="15" xr3:uid="{4EAB8F4A-BEFC-4223-80E0-7BDD29EBCA44}" name="Result" dataDxfId="22"/>
    <tableColumn id="16" xr3:uid="{B415AB64-9D6F-43FF-8FB9-FFF6AC7FD5B2}" name="UxAV"/>
    <tableColumn id="17" xr3:uid="{B0D6AFDF-111F-496D-A694-595E835881E0}" name="Unit"/>
    <tableColumn id="18" xr3:uid="{F1433242-2D30-4550-91E7-ED826B160914}" name="PerfScore" dataDxfId="21"/>
    <tableColumn id="19" xr3:uid="{F0080E27-38AE-46DC-81B8-EFE43E48705C}" name="AnalysisDate" dataDxfId="0"/>
    <tableColumn id="20" xr3:uid="{4DFB8B36-28E9-4F9D-9C6D-AE1B8F3E5C9A}" name="AssignedValue" dataDxfId="20"/>
    <tableColumn id="21" xr3:uid="{EC30B3BD-DDE9-42BE-8AAF-DE3DA5363B7E}" name="CV%"/>
    <tableColumn id="22" xr3:uid="{FDD7B660-FDA3-465A-8363-8B726403E6C1}" name="Uncertainty of AssignedValue" dataDxfId="19"/>
    <tableColumn id="23" xr3:uid="{4AB45BE8-C6A4-4288-BECF-F737E978B2F4}" name="SDPA" dataDxfId="18"/>
    <tableColumn id="24" xr3:uid="{8CD28EA6-73CC-4928-924F-D5EEB2D8B8B3}" name="Expanded SDPA" dataDxfId="17"/>
    <tableColumn id="25" xr3:uid="{988C717A-7778-4A88-902F-13DBCF4B1399}" name="No.Results(All Methods)" dataDxfId="16"/>
    <tableColumn id="26" xr3:uid="{6AF3C332-0DF6-4E3A-A807-FE8185627B44}" name="No.Results(Your Method)" dataDxfId="15"/>
    <tableColumn id="27" xr3:uid="{3B3008DD-B329-48B4-99FC-5815F78CC4DF}" name="No.ExcludedResults(All Methods)" dataDxfId="14"/>
    <tableColumn id="28" xr3:uid="{0D722F01-270A-4A4F-89BB-2B181D925E62}" name="No.ExcludedResults(Your Method)" dataDxfId="13"/>
    <tableColumn id="29" xr3:uid="{DAC67C27-DEFF-4592-B53E-D5EF0684A5B2}" name="Median(All Methods)" dataDxfId="12"/>
    <tableColumn id="30" xr3:uid="{A9203CC8-BB01-4D57-B387-27319D800007}" name="Median(Your Method)" dataDxfId="11"/>
    <tableColumn id="31" xr3:uid="{14655B4F-EBF3-4180-B570-E6CCA9AF6C08}" name="Mean(All Methods)" dataDxfId="10"/>
    <tableColumn id="32" xr3:uid="{E3894534-BC6F-4400-B80C-271606C659F9}" name="Mean(Your Method)" dataDxfId="9"/>
    <tableColumn id="33" xr3:uid="{E51D376F-8895-473E-80C3-E598AF9D1208}" name="Robust St Dev(All Methods)" dataDxfId="8"/>
    <tableColumn id="34" xr3:uid="{150C05EC-08DE-40FD-837B-7AC40AD2F44A}" name="Robust St Dev(Your Method)" dataDxfId="7"/>
    <tableColumn id="35" xr3:uid="{734C1C13-23AE-41F7-BE26-4284793DC743}" name="St Dev(All Methods)" dataDxfId="6"/>
    <tableColumn id="36" xr3:uid="{035693F5-713F-4A3E-8E81-F50E00A5B297}" name="St Dev(Your Method)" dataDxfId="5"/>
    <tableColumn id="37" xr3:uid="{2C4AA8C5-6FDF-4B31-A08C-C564E2EBAB0C}" name="Diff(All Methods)" dataDxfId="4"/>
    <tableColumn id="38" xr3:uid="{64337B9F-AA7D-4B9A-8ADD-FE8DEAF46055}" name="Diff(Your Method)" dataDxfId="3"/>
    <tableColumn id="39" xr3:uid="{E51B5AEA-EF78-4CE5-B5DC-4E4EF87C6E57}" name="Diff%(All Methods)" dataDxfId="2"/>
    <tableColumn id="40" xr3:uid="{9D709673-4106-42EC-9417-D61F2FD88E3C}" name="Diff%(Your Method)" dataDxfId="1"/>
    <tableColumn id="41" xr3:uid="{02EA7482-51EE-4EA1-8303-BCE9D2DB3367}" name="Nominated"/>
    <tableColumn id="42" xr3:uid="{1B86E4FB-A4A2-4C1C-825A-C7DBD0E4B6F7}" name="Comments"/>
    <tableColumn id="43" xr3:uid="{3BFF939E-ADC9-4922-AA3D-DF12265AEE77}" name="Assessment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ED40-4B59-4F20-96DD-1E6856CF23E0}">
  <dimension ref="A1:K49"/>
  <sheetViews>
    <sheetView tabSelected="1" workbookViewId="0">
      <selection activeCell="G15" sqref="G15"/>
    </sheetView>
  </sheetViews>
  <sheetFormatPr baseColWidth="10" defaultRowHeight="15" x14ac:dyDescent="0.25"/>
  <cols>
    <col min="1" max="3" width="11.42578125" style="17"/>
    <col min="4" max="4" width="14.5703125" style="17" customWidth="1"/>
    <col min="5" max="5" width="11.42578125" style="17"/>
    <col min="6" max="6" width="14.28515625" style="17" customWidth="1"/>
    <col min="7" max="7" width="17.85546875" style="17" customWidth="1"/>
    <col min="8" max="8" width="17" style="17" customWidth="1"/>
    <col min="9" max="16384" width="11.42578125" style="17"/>
  </cols>
  <sheetData>
    <row r="1" spans="1:11" ht="24.75" customHeight="1" x14ac:dyDescent="0.25">
      <c r="A1" s="10"/>
      <c r="B1" s="11"/>
      <c r="C1" s="12" t="s">
        <v>236</v>
      </c>
      <c r="D1" s="13"/>
      <c r="E1" s="13"/>
      <c r="F1" s="14"/>
      <c r="G1" s="15" t="s">
        <v>202</v>
      </c>
      <c r="H1" s="16" t="s">
        <v>237</v>
      </c>
    </row>
    <row r="2" spans="1:11" ht="20.25" customHeight="1" x14ac:dyDescent="0.25">
      <c r="A2" s="10"/>
      <c r="B2" s="11"/>
      <c r="C2" s="18"/>
      <c r="D2" s="19"/>
      <c r="E2" s="19"/>
      <c r="F2" s="20"/>
      <c r="G2" s="15" t="s">
        <v>203</v>
      </c>
      <c r="H2" s="16">
        <v>1</v>
      </c>
    </row>
    <row r="3" spans="1:11" ht="23.25" customHeight="1" x14ac:dyDescent="0.25">
      <c r="A3" s="10"/>
      <c r="B3" s="11"/>
      <c r="C3" s="21" t="s">
        <v>204</v>
      </c>
      <c r="D3" s="22"/>
      <c r="E3" s="22"/>
      <c r="F3" s="23"/>
      <c r="G3" s="24" t="s">
        <v>205</v>
      </c>
      <c r="H3" s="25">
        <v>43928</v>
      </c>
    </row>
    <row r="4" spans="1:11" x14ac:dyDescent="0.25">
      <c r="A4" s="26"/>
      <c r="B4" s="26"/>
      <c r="C4" s="26"/>
      <c r="D4" s="26"/>
      <c r="E4" s="26"/>
      <c r="F4" s="26"/>
      <c r="G4" s="26"/>
      <c r="H4" s="26"/>
    </row>
    <row r="5" spans="1:11" x14ac:dyDescent="0.25">
      <c r="A5" s="26"/>
      <c r="B5" s="26"/>
      <c r="C5" s="26"/>
      <c r="D5" s="26"/>
      <c r="E5" s="26"/>
      <c r="F5" s="26"/>
      <c r="G5" s="26"/>
      <c r="H5" s="26"/>
    </row>
    <row r="6" spans="1:11" x14ac:dyDescent="0.25">
      <c r="A6" s="26"/>
      <c r="B6" s="26"/>
      <c r="C6" s="26"/>
      <c r="D6" s="26"/>
      <c r="E6" s="26"/>
      <c r="F6" s="26"/>
      <c r="G6" s="26"/>
      <c r="H6" s="26"/>
    </row>
    <row r="7" spans="1:11" x14ac:dyDescent="0.25">
      <c r="A7" s="26"/>
      <c r="B7" s="26"/>
      <c r="C7" s="26"/>
      <c r="D7" s="26"/>
      <c r="E7" s="26"/>
      <c r="F7" s="26"/>
      <c r="G7" s="26"/>
      <c r="H7" s="26"/>
    </row>
    <row r="8" spans="1:11" ht="20.25" x14ac:dyDescent="0.25">
      <c r="A8" s="27" t="s">
        <v>206</v>
      </c>
      <c r="B8" s="27"/>
      <c r="C8" s="27"/>
      <c r="D8" s="27"/>
      <c r="E8" s="27"/>
      <c r="F8" s="27"/>
      <c r="G8" s="27"/>
      <c r="H8" s="26"/>
    </row>
    <row r="9" spans="1:11" ht="18" hidden="1" x14ac:dyDescent="0.25">
      <c r="A9" s="28" t="str">
        <f>H1</f>
        <v>SOFT-TC-065</v>
      </c>
      <c r="B9" s="28" t="str">
        <f>C1</f>
        <v>Cuadro de mando para el análisis del desempeño en la participación en ensayos de aptitud</v>
      </c>
      <c r="C9" s="28"/>
      <c r="D9" s="28"/>
      <c r="E9" s="28"/>
      <c r="F9" s="28"/>
      <c r="G9" s="28"/>
      <c r="H9" s="26"/>
    </row>
    <row r="10" spans="1:11" ht="15" customHeight="1" x14ac:dyDescent="0.25">
      <c r="A10" s="13" t="str">
        <f>A9 &amp;" " &amp;B9</f>
        <v>SOFT-TC-065 Cuadro de mando para el análisis del desempeño en la participación en ensayos de aptitud</v>
      </c>
      <c r="B10" s="13"/>
      <c r="C10" s="13"/>
      <c r="D10" s="13"/>
      <c r="E10" s="13"/>
      <c r="F10" s="13"/>
      <c r="G10" s="13"/>
      <c r="H10" s="13"/>
    </row>
    <row r="11" spans="1:11" ht="15" customHeight="1" x14ac:dyDescent="0.25">
      <c r="A11" s="29"/>
      <c r="B11" s="29"/>
      <c r="C11" s="29"/>
      <c r="D11" s="29"/>
      <c r="E11" s="29"/>
      <c r="F11" s="29"/>
      <c r="G11" s="29"/>
      <c r="H11" s="29"/>
    </row>
    <row r="12" spans="1:11" ht="15.75" x14ac:dyDescent="0.25">
      <c r="A12" s="30" t="s">
        <v>207</v>
      </c>
      <c r="B12" s="30"/>
      <c r="C12" s="30"/>
      <c r="D12" s="30"/>
      <c r="E12" s="30"/>
      <c r="F12" s="30"/>
      <c r="G12" s="30"/>
      <c r="H12" s="26"/>
      <c r="K12" s="31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</row>
    <row r="14" spans="1:11" x14ac:dyDescent="0.25">
      <c r="A14" s="26"/>
      <c r="B14" s="32"/>
      <c r="C14" s="33" t="s">
        <v>208</v>
      </c>
      <c r="D14" s="34"/>
      <c r="E14" s="33" t="s">
        <v>209</v>
      </c>
      <c r="F14" s="34"/>
      <c r="G14" s="35" t="s">
        <v>210</v>
      </c>
      <c r="H14" s="35" t="s">
        <v>211</v>
      </c>
    </row>
    <row r="15" spans="1:11" ht="29.25" customHeight="1" x14ac:dyDescent="0.25">
      <c r="B15" s="32" t="s">
        <v>212</v>
      </c>
      <c r="C15" s="36" t="s">
        <v>238</v>
      </c>
      <c r="D15" s="37"/>
      <c r="E15" s="36" t="s">
        <v>213</v>
      </c>
      <c r="F15" s="37"/>
      <c r="G15" s="35"/>
      <c r="H15" s="38">
        <f>H3-7</f>
        <v>43921</v>
      </c>
    </row>
    <row r="16" spans="1:11" ht="28.5" customHeight="1" x14ac:dyDescent="0.25">
      <c r="B16" s="32" t="s">
        <v>214</v>
      </c>
      <c r="C16" s="36" t="s">
        <v>215</v>
      </c>
      <c r="D16" s="37"/>
      <c r="E16" s="36" t="s">
        <v>216</v>
      </c>
      <c r="F16" s="37"/>
      <c r="G16" s="35"/>
      <c r="H16" s="38">
        <f>H3</f>
        <v>43928</v>
      </c>
    </row>
    <row r="17" spans="1:8" ht="32.25" customHeight="1" x14ac:dyDescent="0.25">
      <c r="B17" s="32" t="s">
        <v>217</v>
      </c>
      <c r="C17" s="36" t="s">
        <v>215</v>
      </c>
      <c r="D17" s="37"/>
      <c r="E17" s="36" t="s">
        <v>216</v>
      </c>
      <c r="F17" s="37"/>
      <c r="G17" s="35"/>
      <c r="H17" s="38">
        <f>H3</f>
        <v>43928</v>
      </c>
    </row>
    <row r="18" spans="1:8" x14ac:dyDescent="0.25">
      <c r="B18" s="39" t="s">
        <v>218</v>
      </c>
      <c r="C18" s="40"/>
      <c r="D18" s="41"/>
      <c r="E18" s="42" t="s">
        <v>219</v>
      </c>
      <c r="F18" s="43"/>
      <c r="G18" s="43"/>
      <c r="H18" s="34"/>
    </row>
    <row r="19" spans="1:8" x14ac:dyDescent="0.25">
      <c r="H19" s="26"/>
    </row>
    <row r="20" spans="1:8" x14ac:dyDescent="0.25">
      <c r="A20" s="26"/>
      <c r="B20" s="26"/>
      <c r="C20" s="26"/>
      <c r="D20" s="26"/>
      <c r="E20" s="26"/>
      <c r="F20" s="26"/>
      <c r="G20" s="26"/>
      <c r="H20" s="26"/>
    </row>
    <row r="21" spans="1:8" x14ac:dyDescent="0.25">
      <c r="A21" s="26"/>
      <c r="B21" s="26"/>
      <c r="C21" s="26"/>
      <c r="D21" s="26"/>
      <c r="E21" s="26"/>
      <c r="F21" s="26"/>
      <c r="G21" s="26"/>
      <c r="H21" s="26"/>
    </row>
    <row r="22" spans="1:8" ht="15.75" x14ac:dyDescent="0.25">
      <c r="A22" s="44" t="s">
        <v>220</v>
      </c>
      <c r="B22" s="44"/>
      <c r="C22" s="44"/>
      <c r="D22" s="44"/>
      <c r="E22" s="44"/>
      <c r="F22" s="44"/>
      <c r="G22" s="44"/>
      <c r="H22" s="44"/>
    </row>
    <row r="23" spans="1:8" x14ac:dyDescent="0.25">
      <c r="A23" s="26"/>
      <c r="B23" s="26"/>
      <c r="C23" s="26"/>
      <c r="D23" s="26"/>
      <c r="E23" s="26"/>
      <c r="F23" s="26"/>
      <c r="G23" s="26"/>
      <c r="H23" s="26"/>
    </row>
    <row r="24" spans="1:8" x14ac:dyDescent="0.25">
      <c r="B24" s="45" t="s">
        <v>221</v>
      </c>
      <c r="C24" s="45" t="s">
        <v>222</v>
      </c>
      <c r="D24" s="45" t="s">
        <v>223</v>
      </c>
      <c r="E24" s="45" t="s">
        <v>224</v>
      </c>
      <c r="F24" s="45" t="s">
        <v>225</v>
      </c>
      <c r="G24" s="45" t="s">
        <v>226</v>
      </c>
      <c r="H24" s="45" t="s">
        <v>227</v>
      </c>
    </row>
    <row r="25" spans="1:8" ht="23.25" customHeight="1" x14ac:dyDescent="0.25">
      <c r="B25" s="46"/>
      <c r="C25" s="46"/>
      <c r="D25" s="46"/>
      <c r="E25" s="46"/>
      <c r="F25" s="46"/>
      <c r="G25" s="46"/>
      <c r="H25" s="46"/>
    </row>
    <row r="26" spans="1:8" ht="36" x14ac:dyDescent="0.25">
      <c r="B26" s="47" t="s">
        <v>228</v>
      </c>
      <c r="C26" s="48">
        <f>H17</f>
        <v>43928</v>
      </c>
      <c r="D26" s="47">
        <v>1</v>
      </c>
      <c r="E26" s="47" t="s">
        <v>229</v>
      </c>
      <c r="F26" s="47" t="s">
        <v>230</v>
      </c>
      <c r="G26" s="47" t="s">
        <v>231</v>
      </c>
      <c r="H26" s="47" t="s">
        <v>231</v>
      </c>
    </row>
    <row r="27" spans="1:8" x14ac:dyDescent="0.25">
      <c r="B27" s="49"/>
      <c r="C27" s="50"/>
      <c r="D27" s="49"/>
      <c r="E27" s="51"/>
      <c r="F27" s="49"/>
      <c r="G27" s="47"/>
      <c r="H27" s="52"/>
    </row>
    <row r="28" spans="1:8" x14ac:dyDescent="0.25">
      <c r="B28" s="53"/>
      <c r="C28" s="53"/>
      <c r="D28" s="53"/>
      <c r="E28" s="54"/>
      <c r="F28" s="53"/>
      <c r="G28" s="53"/>
      <c r="H28" s="53"/>
    </row>
    <row r="29" spans="1:8" x14ac:dyDescent="0.25">
      <c r="B29" s="49"/>
      <c r="C29" s="49"/>
      <c r="D29" s="49"/>
      <c r="E29" s="51"/>
      <c r="F29" s="49"/>
      <c r="G29" s="49"/>
      <c r="H29" s="49"/>
    </row>
    <row r="30" spans="1:8" x14ac:dyDescent="0.25">
      <c r="B30" s="49"/>
      <c r="C30" s="49"/>
      <c r="D30" s="49"/>
      <c r="E30" s="51"/>
      <c r="F30" s="49"/>
      <c r="G30" s="49"/>
      <c r="H30" s="49"/>
    </row>
    <row r="31" spans="1:8" x14ac:dyDescent="0.25">
      <c r="B31" s="49"/>
      <c r="C31" s="49"/>
      <c r="D31" s="49"/>
      <c r="E31" s="51"/>
      <c r="F31" s="49"/>
      <c r="G31" s="49"/>
      <c r="H31" s="49"/>
    </row>
    <row r="32" spans="1:8" x14ac:dyDescent="0.25">
      <c r="B32" s="49"/>
      <c r="C32" s="49"/>
      <c r="D32" s="49"/>
      <c r="E32" s="51"/>
      <c r="F32" s="49"/>
      <c r="G32" s="49"/>
      <c r="H32" s="49"/>
    </row>
    <row r="33" spans="1:8" x14ac:dyDescent="0.25">
      <c r="B33" s="49"/>
      <c r="C33" s="49"/>
      <c r="D33" s="49"/>
      <c r="E33" s="51"/>
      <c r="F33" s="49"/>
      <c r="G33" s="49"/>
      <c r="H33" s="49"/>
    </row>
    <row r="34" spans="1:8" x14ac:dyDescent="0.25">
      <c r="B34" s="49"/>
      <c r="C34" s="49"/>
      <c r="D34" s="49"/>
      <c r="E34" s="51"/>
      <c r="F34" s="49"/>
      <c r="G34" s="49"/>
      <c r="H34" s="49"/>
    </row>
    <row r="35" spans="1:8" x14ac:dyDescent="0.25">
      <c r="B35" s="49"/>
      <c r="C35" s="49"/>
      <c r="D35" s="49"/>
      <c r="E35" s="51"/>
      <c r="F35" s="49"/>
      <c r="G35" s="49"/>
      <c r="H35" s="49"/>
    </row>
    <row r="36" spans="1:8" x14ac:dyDescent="0.25">
      <c r="B36" s="49"/>
      <c r="C36" s="49"/>
      <c r="D36" s="49"/>
      <c r="E36" s="51"/>
      <c r="F36" s="49"/>
      <c r="G36" s="49"/>
      <c r="H36" s="49"/>
    </row>
    <row r="37" spans="1:8" x14ac:dyDescent="0.25">
      <c r="B37" s="49"/>
      <c r="C37" s="49"/>
      <c r="D37" s="49"/>
      <c r="E37" s="51"/>
      <c r="F37" s="49"/>
      <c r="G37" s="49"/>
      <c r="H37" s="49"/>
    </row>
    <row r="38" spans="1:8" x14ac:dyDescent="0.25">
      <c r="B38" s="49"/>
      <c r="C38" s="49"/>
      <c r="D38" s="49"/>
      <c r="E38" s="51"/>
      <c r="F38" s="49"/>
      <c r="G38" s="49"/>
      <c r="H38" s="49"/>
    </row>
    <row r="39" spans="1:8" x14ac:dyDescent="0.25">
      <c r="A39" s="26"/>
      <c r="B39" s="26"/>
      <c r="C39" s="26"/>
      <c r="D39" s="26"/>
      <c r="E39" s="26"/>
      <c r="F39" s="26"/>
      <c r="G39" s="26"/>
      <c r="H39" s="26"/>
    </row>
    <row r="40" spans="1:8" x14ac:dyDescent="0.25">
      <c r="A40" s="26"/>
      <c r="B40" s="26"/>
      <c r="C40" s="26"/>
      <c r="D40" s="26"/>
      <c r="E40" s="26"/>
      <c r="F40" s="26"/>
      <c r="G40" s="26"/>
      <c r="H40" s="26"/>
    </row>
    <row r="41" spans="1:8" x14ac:dyDescent="0.25">
      <c r="A41" s="26"/>
      <c r="B41" s="26"/>
      <c r="C41" s="26"/>
      <c r="D41" s="26"/>
      <c r="E41" s="26"/>
      <c r="F41" s="26"/>
      <c r="G41" s="26"/>
      <c r="H41" s="26"/>
    </row>
    <row r="42" spans="1:8" x14ac:dyDescent="0.25">
      <c r="A42" s="26"/>
      <c r="B42" s="26"/>
      <c r="C42" s="26"/>
      <c r="D42" s="26"/>
      <c r="E42" s="26"/>
      <c r="F42" s="26"/>
      <c r="G42" s="26"/>
      <c r="H42" s="26"/>
    </row>
    <row r="43" spans="1:8" x14ac:dyDescent="0.25">
      <c r="A43" s="26"/>
      <c r="B43" s="26"/>
      <c r="C43" s="26"/>
      <c r="D43" s="26"/>
      <c r="E43" s="26"/>
      <c r="F43" s="26"/>
      <c r="G43" s="26"/>
      <c r="H43" s="26"/>
    </row>
    <row r="44" spans="1:8" x14ac:dyDescent="0.25">
      <c r="A44" s="26"/>
      <c r="B44" s="26"/>
      <c r="C44" s="26"/>
      <c r="D44" s="26"/>
      <c r="E44" s="26"/>
      <c r="F44" s="26"/>
      <c r="G44" s="26"/>
      <c r="H44" s="26"/>
    </row>
    <row r="45" spans="1:8" x14ac:dyDescent="0.25">
      <c r="A45" s="55" t="s">
        <v>232</v>
      </c>
      <c r="B45" s="55"/>
      <c r="C45" s="55"/>
      <c r="D45" s="55"/>
      <c r="E45" s="55"/>
      <c r="F45" s="56" t="s">
        <v>233</v>
      </c>
      <c r="G45" s="56"/>
      <c r="H45" s="26"/>
    </row>
    <row r="46" spans="1:8" x14ac:dyDescent="0.25">
      <c r="B46" s="57"/>
      <c r="C46" s="57"/>
      <c r="D46" s="57"/>
      <c r="E46" s="57"/>
      <c r="F46" s="57"/>
      <c r="G46" s="57"/>
      <c r="H46" s="57"/>
    </row>
    <row r="47" spans="1:8" x14ac:dyDescent="0.25">
      <c r="B47" s="57"/>
      <c r="C47" s="57"/>
      <c r="D47" s="57"/>
      <c r="E47" s="57"/>
      <c r="F47" s="57"/>
      <c r="G47" s="57"/>
      <c r="H47" s="57"/>
    </row>
    <row r="48" spans="1:8" x14ac:dyDescent="0.25">
      <c r="B48" s="57"/>
      <c r="C48" s="57"/>
      <c r="D48" s="57"/>
      <c r="E48" s="57"/>
      <c r="F48" s="57"/>
      <c r="G48" s="57"/>
      <c r="H48" s="57"/>
    </row>
    <row r="49" spans="2:8" x14ac:dyDescent="0.25">
      <c r="B49" s="58" t="s">
        <v>234</v>
      </c>
      <c r="C49" s="58"/>
      <c r="D49" s="58"/>
      <c r="E49" s="58"/>
      <c r="F49" s="58"/>
      <c r="G49" s="59" t="s">
        <v>233</v>
      </c>
      <c r="H49" s="59"/>
    </row>
  </sheetData>
  <sheetProtection algorithmName="SHA-512" hashValue="FkeMCzKWm+qOyFvizpoMPKgR9IgI2cmv3W+35jPNFHxOQKcUTotXDKnsbXX0W4ch1T9MrZyZOG37KWINTqVWog==" saltValue="5B4OFqM35GnsXxjk0vlPyg==" spinCount="100000" sheet="1" objects="1" scenarios="1" selectLockedCells="1" selectUnlockedCells="1"/>
  <mergeCells count="28">
    <mergeCell ref="G24:G25"/>
    <mergeCell ref="H24:H25"/>
    <mergeCell ref="A45:E45"/>
    <mergeCell ref="F45:G45"/>
    <mergeCell ref="B49:F49"/>
    <mergeCell ref="G49:H49"/>
    <mergeCell ref="C17:D17"/>
    <mergeCell ref="E17:F17"/>
    <mergeCell ref="B18:D18"/>
    <mergeCell ref="E18:H18"/>
    <mergeCell ref="A22:H22"/>
    <mergeCell ref="B24:B25"/>
    <mergeCell ref="C24:C25"/>
    <mergeCell ref="D24:D25"/>
    <mergeCell ref="E24:E25"/>
    <mergeCell ref="F24:F25"/>
    <mergeCell ref="C14:D14"/>
    <mergeCell ref="E14:F14"/>
    <mergeCell ref="C15:D15"/>
    <mergeCell ref="E15:F15"/>
    <mergeCell ref="C16:D16"/>
    <mergeCell ref="E16:F16"/>
    <mergeCell ref="A1:B3"/>
    <mergeCell ref="C1:F2"/>
    <mergeCell ref="C3:F3"/>
    <mergeCell ref="A8:G8"/>
    <mergeCell ref="A10:H10"/>
    <mergeCell ref="A12:G12"/>
  </mergeCells>
  <hyperlinks>
    <hyperlink ref="E18" r:id="rId1" xr:uid="{2AF00593-F82D-45E2-BB17-327A3F23BD1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80F3-323B-42C0-8864-1FCFDC5C9DF0}">
  <dimension ref="A2:F14"/>
  <sheetViews>
    <sheetView workbookViewId="0">
      <selection activeCell="B11" sqref="B11"/>
    </sheetView>
  </sheetViews>
  <sheetFormatPr baseColWidth="10" defaultRowHeight="15" x14ac:dyDescent="0.25"/>
  <cols>
    <col min="1" max="1" width="17.5703125" bestFit="1" customWidth="1"/>
    <col min="2" max="2" width="9.85546875" bestFit="1" customWidth="1"/>
    <col min="3" max="3" width="3.7109375" bestFit="1" customWidth="1"/>
    <col min="4" max="4" width="4.140625" bestFit="1" customWidth="1"/>
    <col min="5" max="5" width="3.5703125" bestFit="1" customWidth="1"/>
    <col min="6" max="6" width="4" bestFit="1" customWidth="1"/>
    <col min="7" max="7" width="16.28515625" bestFit="1" customWidth="1"/>
    <col min="8" max="8" width="16.5703125" bestFit="1" customWidth="1"/>
    <col min="9" max="9" width="17.42578125" bestFit="1" customWidth="1"/>
    <col min="10" max="10" width="5.7109375" bestFit="1" customWidth="1"/>
    <col min="11" max="11" width="6" bestFit="1" customWidth="1"/>
    <col min="12" max="12" width="11.42578125" bestFit="1" customWidth="1"/>
    <col min="13" max="13" width="9.140625" bestFit="1" customWidth="1"/>
    <col min="14" max="14" width="17.5703125" bestFit="1" customWidth="1"/>
    <col min="15" max="15" width="6" bestFit="1" customWidth="1"/>
    <col min="16" max="16" width="10.42578125" bestFit="1" customWidth="1"/>
    <col min="17" max="17" width="16.140625" bestFit="1" customWidth="1"/>
    <col min="18" max="18" width="10.140625" bestFit="1" customWidth="1"/>
    <col min="19" max="19" width="7.5703125" bestFit="1" customWidth="1"/>
    <col min="20" max="20" width="5.7109375" bestFit="1" customWidth="1"/>
    <col min="21" max="21" width="12.42578125" bestFit="1" customWidth="1"/>
    <col min="22" max="22" width="9.28515625" bestFit="1" customWidth="1"/>
    <col min="23" max="23" width="8" bestFit="1" customWidth="1"/>
    <col min="24" max="24" width="28.42578125" bestFit="1" customWidth="1"/>
    <col min="25" max="25" width="17" bestFit="1" customWidth="1"/>
    <col min="26" max="26" width="8.5703125" bestFit="1" customWidth="1"/>
    <col min="27" max="27" width="11.42578125" bestFit="1" customWidth="1"/>
    <col min="28" max="28" width="19.85546875" bestFit="1" customWidth="1"/>
    <col min="29" max="29" width="5" bestFit="1" customWidth="1"/>
    <col min="30" max="30" width="11.7109375" bestFit="1" customWidth="1"/>
    <col min="31" max="31" width="8" bestFit="1" customWidth="1"/>
    <col min="32" max="32" width="13" bestFit="1" customWidth="1"/>
    <col min="33" max="33" width="11.28515625" bestFit="1" customWidth="1"/>
    <col min="34" max="34" width="9.5703125" bestFit="1" customWidth="1"/>
    <col min="35" max="35" width="7" bestFit="1" customWidth="1"/>
    <col min="36" max="36" width="18.28515625" bestFit="1" customWidth="1"/>
    <col min="37" max="37" width="14.42578125" bestFit="1" customWidth="1"/>
    <col min="38" max="38" width="3.7109375" bestFit="1" customWidth="1"/>
    <col min="39" max="39" width="4.5703125" bestFit="1" customWidth="1"/>
    <col min="40" max="40" width="11.42578125" bestFit="1" customWidth="1"/>
    <col min="41" max="41" width="9.140625" bestFit="1" customWidth="1"/>
    <col min="42" max="42" width="17.5703125" bestFit="1" customWidth="1"/>
    <col min="43" max="43" width="3.42578125" bestFit="1" customWidth="1"/>
    <col min="44" max="44" width="10.42578125" bestFit="1" customWidth="1"/>
    <col min="45" max="45" width="16.140625" bestFit="1" customWidth="1"/>
    <col min="46" max="46" width="10.140625" bestFit="1" customWidth="1"/>
    <col min="47" max="47" width="7.5703125" bestFit="1" customWidth="1"/>
    <col min="48" max="48" width="4.28515625" bestFit="1" customWidth="1"/>
    <col min="49" max="49" width="12.42578125" bestFit="1" customWidth="1"/>
    <col min="50" max="50" width="9.28515625" bestFit="1" customWidth="1"/>
    <col min="51" max="51" width="7.7109375" bestFit="1" customWidth="1"/>
    <col min="52" max="52" width="28.42578125" bestFit="1" customWidth="1"/>
    <col min="53" max="53" width="17" bestFit="1" customWidth="1"/>
    <col min="54" max="54" width="8.5703125" bestFit="1" customWidth="1"/>
    <col min="55" max="55" width="11.42578125" bestFit="1" customWidth="1"/>
    <col min="56" max="56" width="19.85546875" bestFit="1" customWidth="1"/>
    <col min="57" max="57" width="4.5703125" bestFit="1" customWidth="1"/>
    <col min="58" max="58" width="12.140625" bestFit="1" customWidth="1"/>
    <col min="59" max="59" width="8" bestFit="1" customWidth="1"/>
    <col min="60" max="60" width="13" bestFit="1" customWidth="1"/>
    <col min="61" max="61" width="11.28515625" bestFit="1" customWidth="1"/>
    <col min="62" max="62" width="9.5703125" bestFit="1" customWidth="1"/>
    <col min="63" max="63" width="7" bestFit="1" customWidth="1"/>
    <col min="64" max="64" width="18.28515625" bestFit="1" customWidth="1"/>
    <col min="65" max="65" width="14.42578125" bestFit="1" customWidth="1"/>
    <col min="66" max="66" width="3.7109375" bestFit="1" customWidth="1"/>
    <col min="67" max="67" width="4.5703125" bestFit="1" customWidth="1"/>
    <col min="68" max="68" width="11.42578125" bestFit="1" customWidth="1"/>
    <col min="69" max="69" width="9.140625" bestFit="1" customWidth="1"/>
    <col min="70" max="70" width="17.5703125" bestFit="1" customWidth="1"/>
    <col min="71" max="71" width="3.42578125" bestFit="1" customWidth="1"/>
    <col min="72" max="72" width="10.42578125" bestFit="1" customWidth="1"/>
    <col min="73" max="73" width="16.140625" bestFit="1" customWidth="1"/>
    <col min="74" max="74" width="10.140625" bestFit="1" customWidth="1"/>
    <col min="75" max="75" width="7.5703125" bestFit="1" customWidth="1"/>
    <col min="76" max="76" width="4.28515625" bestFit="1" customWidth="1"/>
    <col min="77" max="77" width="12.42578125" bestFit="1" customWidth="1"/>
    <col min="78" max="78" width="9.28515625" bestFit="1" customWidth="1"/>
    <col min="79" max="79" width="7.7109375" bestFit="1" customWidth="1"/>
    <col min="80" max="80" width="28.42578125" bestFit="1" customWidth="1"/>
    <col min="81" max="81" width="17" bestFit="1" customWidth="1"/>
    <col min="82" max="82" width="8.5703125" bestFit="1" customWidth="1"/>
    <col min="83" max="83" width="11.42578125" bestFit="1" customWidth="1"/>
    <col min="84" max="84" width="19.85546875" bestFit="1" customWidth="1"/>
    <col min="85" max="85" width="4.5703125" bestFit="1" customWidth="1"/>
    <col min="86" max="86" width="12" bestFit="1" customWidth="1"/>
    <col min="87" max="87" width="8" bestFit="1" customWidth="1"/>
    <col min="88" max="88" width="13" bestFit="1" customWidth="1"/>
    <col min="89" max="89" width="11.28515625" bestFit="1" customWidth="1"/>
    <col min="90" max="90" width="9.5703125" bestFit="1" customWidth="1"/>
    <col min="91" max="91" width="7" bestFit="1" customWidth="1"/>
    <col min="92" max="92" width="18.28515625" bestFit="1" customWidth="1"/>
    <col min="93" max="93" width="14.42578125" bestFit="1" customWidth="1"/>
    <col min="94" max="94" width="3.7109375" bestFit="1" customWidth="1"/>
    <col min="95" max="95" width="4.5703125" bestFit="1" customWidth="1"/>
    <col min="96" max="96" width="11.42578125" bestFit="1" customWidth="1"/>
    <col min="97" max="97" width="9.140625" bestFit="1" customWidth="1"/>
    <col min="98" max="98" width="17.5703125" bestFit="1" customWidth="1"/>
    <col min="99" max="99" width="3.42578125" bestFit="1" customWidth="1"/>
    <col min="100" max="100" width="10.42578125" bestFit="1" customWidth="1"/>
    <col min="101" max="101" width="16.140625" bestFit="1" customWidth="1"/>
    <col min="102" max="102" width="10.140625" bestFit="1" customWidth="1"/>
    <col min="103" max="103" width="7.5703125" bestFit="1" customWidth="1"/>
    <col min="104" max="104" width="4.28515625" bestFit="1" customWidth="1"/>
    <col min="105" max="105" width="12.42578125" bestFit="1" customWidth="1"/>
    <col min="106" max="106" width="9.28515625" bestFit="1" customWidth="1"/>
    <col min="107" max="107" width="7.7109375" bestFit="1" customWidth="1"/>
    <col min="108" max="108" width="28.42578125" bestFit="1" customWidth="1"/>
    <col min="109" max="109" width="17" bestFit="1" customWidth="1"/>
    <col min="110" max="110" width="8.5703125" bestFit="1" customWidth="1"/>
    <col min="111" max="111" width="11.42578125" bestFit="1" customWidth="1"/>
    <col min="112" max="112" width="19.85546875" bestFit="1" customWidth="1"/>
    <col min="113" max="113" width="4.5703125" bestFit="1" customWidth="1"/>
    <col min="114" max="114" width="11.5703125" bestFit="1" customWidth="1"/>
    <col min="115" max="115" width="8" bestFit="1" customWidth="1"/>
    <col min="116" max="116" width="13" bestFit="1" customWidth="1"/>
    <col min="117" max="117" width="11.28515625" bestFit="1" customWidth="1"/>
    <col min="118" max="118" width="9.5703125" bestFit="1" customWidth="1"/>
    <col min="119" max="119" width="7" bestFit="1" customWidth="1"/>
    <col min="120" max="120" width="18.28515625" bestFit="1" customWidth="1"/>
    <col min="121" max="121" width="14.42578125" bestFit="1" customWidth="1"/>
    <col min="122" max="122" width="3.7109375" bestFit="1" customWidth="1"/>
    <col min="123" max="123" width="4.5703125" bestFit="1" customWidth="1"/>
    <col min="124" max="124" width="11.42578125" bestFit="1" customWidth="1"/>
    <col min="125" max="125" width="9.140625" bestFit="1" customWidth="1"/>
    <col min="126" max="126" width="17.5703125" bestFit="1" customWidth="1"/>
    <col min="127" max="127" width="3.42578125" bestFit="1" customWidth="1"/>
    <col min="128" max="128" width="10.42578125" bestFit="1" customWidth="1"/>
    <col min="129" max="129" width="16.140625" bestFit="1" customWidth="1"/>
    <col min="130" max="130" width="10.140625" bestFit="1" customWidth="1"/>
    <col min="131" max="131" width="7.5703125" bestFit="1" customWidth="1"/>
    <col min="132" max="132" width="4.28515625" bestFit="1" customWidth="1"/>
    <col min="133" max="133" width="12.42578125" bestFit="1" customWidth="1"/>
    <col min="134" max="134" width="9.28515625" bestFit="1" customWidth="1"/>
    <col min="135" max="135" width="7.7109375" bestFit="1" customWidth="1"/>
    <col min="136" max="136" width="28.42578125" bestFit="1" customWidth="1"/>
    <col min="137" max="137" width="17" bestFit="1" customWidth="1"/>
    <col min="138" max="138" width="8.5703125" bestFit="1" customWidth="1"/>
    <col min="139" max="139" width="11.42578125" bestFit="1" customWidth="1"/>
    <col min="140" max="140" width="19.85546875" bestFit="1" customWidth="1"/>
    <col min="141" max="141" width="4.5703125" bestFit="1" customWidth="1"/>
  </cols>
  <sheetData>
    <row r="2" spans="1:6" x14ac:dyDescent="0.25">
      <c r="A2" t="str">
        <f>"EVOLUCION DEL DESEMPEÑO EN PT PARA EL ENSAYO DE "&amp;UPPER(B5)</f>
        <v>EVOLUCION DEL DESEMPEÑO EN PT PARA EL ENSAYO DE ASH</v>
      </c>
    </row>
    <row r="4" spans="1:6" x14ac:dyDescent="0.25">
      <c r="A4" s="6" t="s">
        <v>6</v>
      </c>
      <c r="B4" t="s">
        <v>192</v>
      </c>
    </row>
    <row r="5" spans="1:6" x14ac:dyDescent="0.25">
      <c r="A5" s="6" t="s">
        <v>0</v>
      </c>
      <c r="B5" t="s">
        <v>91</v>
      </c>
    </row>
    <row r="6" spans="1:6" x14ac:dyDescent="0.25">
      <c r="A6" s="6" t="s">
        <v>5</v>
      </c>
      <c r="B6" t="s">
        <v>192</v>
      </c>
    </row>
    <row r="7" spans="1:6" x14ac:dyDescent="0.25">
      <c r="A7" s="6" t="s">
        <v>7</v>
      </c>
      <c r="B7" t="s">
        <v>192</v>
      </c>
    </row>
    <row r="9" spans="1:6" x14ac:dyDescent="0.25">
      <c r="A9" s="6" t="s">
        <v>191</v>
      </c>
      <c r="B9" t="s">
        <v>193</v>
      </c>
      <c r="C9" t="s">
        <v>194</v>
      </c>
      <c r="D9" t="s">
        <v>195</v>
      </c>
      <c r="E9" t="s">
        <v>196</v>
      </c>
      <c r="F9" t="s">
        <v>197</v>
      </c>
    </row>
    <row r="10" spans="1:6" x14ac:dyDescent="0.25">
      <c r="A10" s="9">
        <v>43805</v>
      </c>
      <c r="B10" s="4">
        <v>-10.62</v>
      </c>
      <c r="C10" s="4">
        <v>-2</v>
      </c>
      <c r="D10" s="4">
        <v>2</v>
      </c>
      <c r="E10" s="4">
        <v>-3</v>
      </c>
      <c r="F10" s="4">
        <v>3</v>
      </c>
    </row>
    <row r="11" spans="1:6" x14ac:dyDescent="0.25">
      <c r="A11" s="9">
        <v>43782</v>
      </c>
      <c r="B11" s="4">
        <v>-0.1</v>
      </c>
      <c r="C11" s="4">
        <v>-2</v>
      </c>
      <c r="D11" s="4">
        <v>2</v>
      </c>
      <c r="E11" s="4">
        <v>-3</v>
      </c>
      <c r="F11" s="4">
        <v>3</v>
      </c>
    </row>
    <row r="12" spans="1:6" x14ac:dyDescent="0.25">
      <c r="A12" s="9">
        <v>43404</v>
      </c>
      <c r="B12" s="4">
        <v>0.3</v>
      </c>
      <c r="C12" s="4">
        <v>-2</v>
      </c>
      <c r="D12" s="4">
        <v>2</v>
      </c>
      <c r="E12" s="4">
        <v>-3</v>
      </c>
      <c r="F12" s="4">
        <v>3</v>
      </c>
    </row>
    <row r="13" spans="1:6" x14ac:dyDescent="0.25">
      <c r="A13" s="9">
        <v>43641</v>
      </c>
      <c r="B13" s="4">
        <v>-0.1</v>
      </c>
      <c r="C13" s="4">
        <v>-2</v>
      </c>
      <c r="D13" s="4">
        <v>2</v>
      </c>
      <c r="E13" s="4">
        <v>-3</v>
      </c>
      <c r="F13" s="4">
        <v>3</v>
      </c>
    </row>
    <row r="14" spans="1:6" x14ac:dyDescent="0.25">
      <c r="A14" s="9">
        <v>43887</v>
      </c>
      <c r="B14" s="4">
        <v>-0.1</v>
      </c>
      <c r="C14" s="4">
        <v>-2</v>
      </c>
      <c r="D14" s="4">
        <v>2</v>
      </c>
      <c r="E14" s="4">
        <v>-3</v>
      </c>
      <c r="F14" s="4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0"/>
  <sheetViews>
    <sheetView topLeftCell="AL1" workbookViewId="0">
      <selection activeCell="AQ94" sqref="A94:AQ510"/>
    </sheetView>
  </sheetViews>
  <sheetFormatPr baseColWidth="10" defaultColWidth="9.140625" defaultRowHeight="15" x14ac:dyDescent="0.25"/>
  <cols>
    <col min="2" max="2" width="11.140625" customWidth="1"/>
    <col min="3" max="3" width="22.28515625" customWidth="1"/>
    <col min="4" max="4" width="10" customWidth="1"/>
    <col min="5" max="5" width="9.7109375" customWidth="1"/>
    <col min="6" max="6" width="19.28515625" customWidth="1"/>
    <col min="7" max="7" width="16.28515625" customWidth="1"/>
    <col min="8" max="8" width="24.85546875" customWidth="1"/>
    <col min="9" max="9" width="24.5703125" customWidth="1"/>
    <col min="10" max="10" width="13" customWidth="1"/>
    <col min="11" max="11" width="11.85546875" customWidth="1"/>
    <col min="12" max="12" width="14.7109375" customWidth="1"/>
    <col min="14" max="14" width="11.28515625" customWidth="1"/>
    <col min="18" max="18" width="13.5703125" customWidth="1"/>
    <col min="19" max="19" width="14.5703125" style="7" customWidth="1"/>
    <col min="20" max="20" width="16.28515625" customWidth="1"/>
    <col min="22" max="22" width="30" bestFit="1" customWidth="1"/>
    <col min="24" max="24" width="17.5703125" customWidth="1"/>
    <col min="25" max="25" width="27.28515625" customWidth="1"/>
    <col min="26" max="26" width="25.5703125" customWidth="1"/>
    <col min="27" max="27" width="32.85546875" customWidth="1"/>
    <col min="28" max="28" width="33.5703125" customWidth="1"/>
    <col min="29" max="29" width="22" customWidth="1"/>
    <col min="30" max="30" width="22.7109375" customWidth="1"/>
    <col min="31" max="31" width="20.28515625" customWidth="1"/>
    <col min="32" max="32" width="21" customWidth="1"/>
    <col min="33" max="33" width="27.42578125" customWidth="1"/>
    <col min="34" max="34" width="28.140625" customWidth="1"/>
    <col min="35" max="35" width="20.85546875" customWidth="1"/>
    <col min="36" max="36" width="21.5703125" customWidth="1"/>
    <col min="37" max="37" width="23.7109375" customWidth="1"/>
    <col min="38" max="38" width="19.28515625" customWidth="1"/>
    <col min="39" max="39" width="20.140625" customWidth="1"/>
    <col min="40" max="40" width="20.85546875" customWidth="1"/>
    <col min="41" max="41" width="14.28515625" customWidth="1"/>
    <col min="42" max="42" width="16.5703125" customWidth="1"/>
    <col min="43" max="43" width="13.7109375" customWidth="1"/>
  </cols>
  <sheetData>
    <row r="1" spans="1:43" s="17" customFormat="1" ht="22.5" customHeight="1" x14ac:dyDescent="0.3">
      <c r="A1" s="64"/>
      <c r="B1" s="65"/>
      <c r="C1" s="65"/>
      <c r="D1" s="66"/>
      <c r="E1" s="73" t="str">
        <f>control!C1</f>
        <v>Cuadro de mando para el análisis del desempeño en la participación en ensayos de aptitud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/>
      <c r="AN1" s="62" t="s">
        <v>202</v>
      </c>
      <c r="AO1" s="62"/>
      <c r="AP1" s="60" t="str">
        <f>control!H1</f>
        <v>SOFT-TC-065</v>
      </c>
      <c r="AQ1" s="60"/>
    </row>
    <row r="2" spans="1:43" s="17" customFormat="1" ht="22.5" customHeight="1" x14ac:dyDescent="0.3">
      <c r="A2" s="67"/>
      <c r="B2" s="68"/>
      <c r="C2" s="68"/>
      <c r="D2" s="69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8"/>
      <c r="AN2" s="62" t="s">
        <v>203</v>
      </c>
      <c r="AO2" s="62"/>
      <c r="AP2" s="60">
        <f>control!H2</f>
        <v>1</v>
      </c>
      <c r="AQ2" s="60"/>
    </row>
    <row r="3" spans="1:43" s="17" customFormat="1" ht="22.5" customHeight="1" x14ac:dyDescent="0.3">
      <c r="A3" s="70"/>
      <c r="B3" s="71"/>
      <c r="C3" s="71"/>
      <c r="D3" s="72"/>
      <c r="E3" s="79" t="s">
        <v>235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1"/>
      <c r="AN3" s="63" t="s">
        <v>205</v>
      </c>
      <c r="AO3" s="63"/>
      <c r="AP3" s="61">
        <f>control!H3</f>
        <v>43928</v>
      </c>
      <c r="AQ3" s="61"/>
    </row>
    <row r="5" spans="1:43" x14ac:dyDescent="0.25">
      <c r="A5" t="s">
        <v>4</v>
      </c>
      <c r="B5" t="s">
        <v>5</v>
      </c>
      <c r="C5" t="s">
        <v>6</v>
      </c>
      <c r="D5" t="s">
        <v>0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</v>
      </c>
      <c r="P5" t="s">
        <v>17</v>
      </c>
      <c r="Q5" t="s">
        <v>18</v>
      </c>
      <c r="R5" t="s">
        <v>19</v>
      </c>
      <c r="S5" s="7" t="s">
        <v>20</v>
      </c>
      <c r="T5" t="s">
        <v>21</v>
      </c>
      <c r="U5" t="s">
        <v>22</v>
      </c>
      <c r="V5" t="s">
        <v>23</v>
      </c>
      <c r="W5" t="s">
        <v>24</v>
      </c>
      <c r="X5" t="s">
        <v>25</v>
      </c>
      <c r="Y5" t="s">
        <v>26</v>
      </c>
      <c r="Z5" t="s">
        <v>27</v>
      </c>
      <c r="AA5" t="s">
        <v>28</v>
      </c>
      <c r="AB5" t="s">
        <v>29</v>
      </c>
      <c r="AC5" t="s">
        <v>30</v>
      </c>
      <c r="AD5" t="s">
        <v>31</v>
      </c>
      <c r="AE5" t="s">
        <v>32</v>
      </c>
      <c r="AF5" t="s">
        <v>33</v>
      </c>
      <c r="AG5" t="s">
        <v>34</v>
      </c>
      <c r="AH5" t="s">
        <v>35</v>
      </c>
      <c r="AI5" t="s">
        <v>36</v>
      </c>
      <c r="AJ5" t="s">
        <v>37</v>
      </c>
      <c r="AK5" t="s">
        <v>38</v>
      </c>
      <c r="AL5" t="s">
        <v>39</v>
      </c>
      <c r="AM5" t="s">
        <v>40</v>
      </c>
      <c r="AN5" t="s">
        <v>41</v>
      </c>
      <c r="AO5" t="s">
        <v>42</v>
      </c>
      <c r="AP5" t="s">
        <v>43</v>
      </c>
      <c r="AQ5" t="s">
        <v>44</v>
      </c>
    </row>
    <row r="6" spans="1:43" x14ac:dyDescent="0.25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1</v>
      </c>
      <c r="G6" t="s">
        <v>50</v>
      </c>
      <c r="H6" t="s">
        <v>51</v>
      </c>
      <c r="I6" t="s">
        <v>2</v>
      </c>
      <c r="J6" t="s">
        <v>2</v>
      </c>
      <c r="K6" t="s">
        <v>2</v>
      </c>
      <c r="L6" t="s">
        <v>2</v>
      </c>
      <c r="M6" t="s">
        <v>52</v>
      </c>
      <c r="N6" t="s">
        <v>52</v>
      </c>
      <c r="O6" s="4">
        <v>22000</v>
      </c>
      <c r="P6" t="s">
        <v>2</v>
      </c>
      <c r="Q6" t="s">
        <v>53</v>
      </c>
      <c r="R6" s="4">
        <v>-0.34</v>
      </c>
      <c r="S6" s="7">
        <v>43739</v>
      </c>
      <c r="T6" s="4">
        <v>29000</v>
      </c>
      <c r="U6" t="s">
        <v>52</v>
      </c>
      <c r="V6" s="4">
        <v>0.05</v>
      </c>
      <c r="W6" s="4">
        <v>0.35</v>
      </c>
      <c r="X6" s="4">
        <v>0.35</v>
      </c>
      <c r="Y6" s="4">
        <v>115</v>
      </c>
      <c r="Z6" s="4">
        <v>12</v>
      </c>
      <c r="AA6" s="4">
        <v>2</v>
      </c>
      <c r="AB6" s="4">
        <v>1</v>
      </c>
      <c r="AC6" s="4">
        <v>4.46</v>
      </c>
      <c r="AD6" s="4">
        <v>4.41</v>
      </c>
      <c r="AE6" s="4">
        <v>4.4400000000000004</v>
      </c>
      <c r="AF6" s="4">
        <v>4.47</v>
      </c>
      <c r="AG6" s="4">
        <v>0.16</v>
      </c>
      <c r="AH6" s="4">
        <v>0.12</v>
      </c>
      <c r="AI6" s="4">
        <v>0.25</v>
      </c>
      <c r="AJ6" s="4">
        <v>0.14000000000000001</v>
      </c>
      <c r="AK6" s="4">
        <v>0.11997531707674899</v>
      </c>
      <c r="AL6" s="4">
        <v>0.11997531707674899</v>
      </c>
      <c r="AM6" s="4">
        <v>2.7628659367179198</v>
      </c>
      <c r="AN6" s="4">
        <v>2.7628659367179198</v>
      </c>
      <c r="AO6" t="s">
        <v>54</v>
      </c>
      <c r="AP6" t="s">
        <v>52</v>
      </c>
      <c r="AQ6" t="s">
        <v>55</v>
      </c>
    </row>
    <row r="7" spans="1:43" x14ac:dyDescent="0.25">
      <c r="A7" t="s">
        <v>45</v>
      </c>
      <c r="B7" t="s">
        <v>46</v>
      </c>
      <c r="C7" t="s">
        <v>47</v>
      </c>
      <c r="D7" t="s">
        <v>56</v>
      </c>
      <c r="E7" t="s">
        <v>49</v>
      </c>
      <c r="F7" t="s">
        <v>1</v>
      </c>
      <c r="G7" t="s">
        <v>57</v>
      </c>
      <c r="H7" t="s">
        <v>51</v>
      </c>
      <c r="I7" t="s">
        <v>2</v>
      </c>
      <c r="J7" t="s">
        <v>2</v>
      </c>
      <c r="K7" t="s">
        <v>2</v>
      </c>
      <c r="L7" t="s">
        <v>2</v>
      </c>
      <c r="M7" t="s">
        <v>52</v>
      </c>
      <c r="N7" t="s">
        <v>52</v>
      </c>
      <c r="O7" s="4">
        <v>3500</v>
      </c>
      <c r="P7" t="s">
        <v>2</v>
      </c>
      <c r="Q7" t="s">
        <v>53</v>
      </c>
      <c r="R7" s="4">
        <v>-2.2799999999999998</v>
      </c>
      <c r="S7" s="7">
        <v>43739</v>
      </c>
      <c r="T7" s="4">
        <v>22000</v>
      </c>
      <c r="U7" t="s">
        <v>52</v>
      </c>
      <c r="V7" s="4">
        <v>0.11</v>
      </c>
      <c r="W7" s="4">
        <v>0.35</v>
      </c>
      <c r="X7" s="4">
        <v>0.35</v>
      </c>
      <c r="Y7" s="4">
        <v>83</v>
      </c>
      <c r="Z7" s="4">
        <v>6</v>
      </c>
      <c r="AA7" s="4">
        <v>0</v>
      </c>
      <c r="AB7" s="4">
        <v>0</v>
      </c>
      <c r="AC7" s="4">
        <v>4.34</v>
      </c>
      <c r="AD7" s="4">
        <v>4.34</v>
      </c>
      <c r="AE7" s="4">
        <v>4.25</v>
      </c>
      <c r="AF7" s="4">
        <v>4.21</v>
      </c>
      <c r="AG7" s="4">
        <v>0.18</v>
      </c>
      <c r="AH7" s="4">
        <v>0.21</v>
      </c>
      <c r="AI7" s="4">
        <v>0.32</v>
      </c>
      <c r="AJ7" s="4">
        <v>0.36</v>
      </c>
      <c r="AK7" s="4">
        <v>0.79835463647193095</v>
      </c>
      <c r="AL7" s="4">
        <v>0.79835463647193095</v>
      </c>
      <c r="AM7" s="4">
        <v>22.526504189010002</v>
      </c>
      <c r="AN7" s="4">
        <v>22.526504189010002</v>
      </c>
      <c r="AO7" t="s">
        <v>54</v>
      </c>
      <c r="AP7" t="s">
        <v>52</v>
      </c>
      <c r="AQ7" t="s">
        <v>58</v>
      </c>
    </row>
    <row r="8" spans="1:43" x14ac:dyDescent="0.25">
      <c r="A8" t="s">
        <v>45</v>
      </c>
      <c r="B8" t="s">
        <v>46</v>
      </c>
      <c r="C8" t="s">
        <v>47</v>
      </c>
      <c r="D8" t="s">
        <v>59</v>
      </c>
      <c r="E8" t="s">
        <v>49</v>
      </c>
      <c r="F8" t="s">
        <v>1</v>
      </c>
      <c r="G8" t="s">
        <v>60</v>
      </c>
      <c r="H8" t="s">
        <v>51</v>
      </c>
      <c r="I8" t="s">
        <v>2</v>
      </c>
      <c r="J8" t="s">
        <v>2</v>
      </c>
      <c r="K8" t="s">
        <v>2</v>
      </c>
      <c r="L8" t="s">
        <v>2</v>
      </c>
      <c r="M8" t="s">
        <v>52</v>
      </c>
      <c r="N8" t="s">
        <v>52</v>
      </c>
      <c r="O8" s="4">
        <v>16500</v>
      </c>
      <c r="P8" t="s">
        <v>2</v>
      </c>
      <c r="Q8" t="s">
        <v>53</v>
      </c>
      <c r="R8" s="4">
        <v>-0.3</v>
      </c>
      <c r="S8" s="7">
        <v>43739</v>
      </c>
      <c r="T8" s="4">
        <v>21000</v>
      </c>
      <c r="U8" t="s">
        <v>52</v>
      </c>
      <c r="V8" s="4">
        <v>0.11</v>
      </c>
      <c r="W8" s="4">
        <v>0.35</v>
      </c>
      <c r="X8" s="4">
        <v>0.35</v>
      </c>
      <c r="Y8" s="4">
        <v>81</v>
      </c>
      <c r="Z8" s="4">
        <v>4</v>
      </c>
      <c r="AA8" s="4">
        <v>2</v>
      </c>
      <c r="AB8" s="4">
        <v>0</v>
      </c>
      <c r="AC8" s="4">
        <v>4.32</v>
      </c>
      <c r="AD8" s="4">
        <v>4.32</v>
      </c>
      <c r="AE8" s="4">
        <v>4.26</v>
      </c>
      <c r="AF8" s="4">
        <v>4.2699999999999996</v>
      </c>
      <c r="AG8" s="4">
        <v>0.18</v>
      </c>
      <c r="AH8" s="4">
        <v>0.17</v>
      </c>
      <c r="AI8" s="4">
        <v>0.28999999999999998</v>
      </c>
      <c r="AJ8" s="4">
        <v>0.21</v>
      </c>
      <c r="AK8" s="4">
        <v>0.104735350520012</v>
      </c>
      <c r="AL8" s="4">
        <v>0.104735350520012</v>
      </c>
      <c r="AM8" s="4">
        <v>2.4833609779049</v>
      </c>
      <c r="AN8" s="4">
        <v>2.4833609779049</v>
      </c>
      <c r="AO8" t="s">
        <v>54</v>
      </c>
      <c r="AP8" t="s">
        <v>52</v>
      </c>
      <c r="AQ8" t="s">
        <v>55</v>
      </c>
    </row>
    <row r="9" spans="1:43" x14ac:dyDescent="0.25">
      <c r="A9" t="s">
        <v>45</v>
      </c>
      <c r="B9" t="s">
        <v>46</v>
      </c>
      <c r="C9" t="s">
        <v>47</v>
      </c>
      <c r="D9" t="s">
        <v>61</v>
      </c>
      <c r="E9" t="s">
        <v>49</v>
      </c>
      <c r="F9" t="s">
        <v>1</v>
      </c>
      <c r="G9" t="s">
        <v>60</v>
      </c>
      <c r="H9" t="s">
        <v>51</v>
      </c>
      <c r="I9" t="s">
        <v>2</v>
      </c>
      <c r="J9" t="s">
        <v>2</v>
      </c>
      <c r="K9" t="s">
        <v>2</v>
      </c>
      <c r="L9" t="s">
        <v>2</v>
      </c>
      <c r="M9" t="s">
        <v>52</v>
      </c>
      <c r="N9" t="s">
        <v>52</v>
      </c>
      <c r="O9" s="4">
        <v>8000</v>
      </c>
      <c r="P9" t="s">
        <v>2</v>
      </c>
      <c r="Q9" t="s">
        <v>53</v>
      </c>
      <c r="R9" s="4">
        <v>0.19</v>
      </c>
      <c r="S9" s="7">
        <v>43739</v>
      </c>
      <c r="T9" s="4">
        <v>6850</v>
      </c>
      <c r="U9" t="s">
        <v>52</v>
      </c>
      <c r="V9" s="4">
        <v>0.06</v>
      </c>
      <c r="W9" s="4">
        <v>0.35</v>
      </c>
      <c r="X9" s="4">
        <v>0.35</v>
      </c>
      <c r="Y9" s="4">
        <v>89</v>
      </c>
      <c r="Z9" s="4">
        <v>6</v>
      </c>
      <c r="AA9" s="4">
        <v>4</v>
      </c>
      <c r="AB9" s="4">
        <v>1</v>
      </c>
      <c r="AC9" s="4">
        <v>3.84</v>
      </c>
      <c r="AD9" s="4">
        <v>3.9</v>
      </c>
      <c r="AE9" s="4">
        <v>3.82</v>
      </c>
      <c r="AF9" s="4">
        <v>3.98</v>
      </c>
      <c r="AG9" s="4">
        <v>0.24</v>
      </c>
      <c r="AH9" s="4">
        <v>0.1</v>
      </c>
      <c r="AI9" s="4">
        <v>0.31</v>
      </c>
      <c r="AJ9" s="4">
        <v>0.33</v>
      </c>
      <c r="AK9" s="4">
        <v>-6.7399415499518306E-2</v>
      </c>
      <c r="AL9" s="4">
        <v>-6.7399415499518306E-2</v>
      </c>
      <c r="AM9" s="4">
        <v>1.72682197244092</v>
      </c>
      <c r="AN9" s="4">
        <v>1.72682197244092</v>
      </c>
      <c r="AO9" t="s">
        <v>54</v>
      </c>
      <c r="AP9" t="s">
        <v>52</v>
      </c>
      <c r="AQ9" t="s">
        <v>55</v>
      </c>
    </row>
    <row r="10" spans="1:43" x14ac:dyDescent="0.25">
      <c r="A10" t="s">
        <v>45</v>
      </c>
      <c r="B10" t="s">
        <v>62</v>
      </c>
      <c r="C10" t="s">
        <v>63</v>
      </c>
      <c r="D10" t="s">
        <v>64</v>
      </c>
      <c r="E10" t="s">
        <v>49</v>
      </c>
      <c r="F10" t="s">
        <v>1</v>
      </c>
      <c r="G10" t="s">
        <v>65</v>
      </c>
      <c r="H10" t="s">
        <v>66</v>
      </c>
      <c r="I10" t="s">
        <v>2</v>
      </c>
      <c r="J10" t="s">
        <v>2</v>
      </c>
      <c r="K10" t="s">
        <v>2</v>
      </c>
      <c r="L10" t="s">
        <v>2</v>
      </c>
      <c r="M10" t="s">
        <v>52</v>
      </c>
      <c r="N10" t="s">
        <v>52</v>
      </c>
      <c r="O10" s="4">
        <v>250</v>
      </c>
      <c r="P10" t="s">
        <v>2</v>
      </c>
      <c r="Q10" t="s">
        <v>67</v>
      </c>
      <c r="R10" s="4">
        <v>-26.47</v>
      </c>
      <c r="S10" s="7">
        <v>43811</v>
      </c>
      <c r="T10" s="4">
        <v>1215</v>
      </c>
      <c r="U10" t="s">
        <v>52</v>
      </c>
      <c r="V10" s="4">
        <v>6</v>
      </c>
      <c r="W10" s="4">
        <v>36</v>
      </c>
      <c r="X10" s="4">
        <v>37</v>
      </c>
      <c r="Y10" s="4">
        <v>34</v>
      </c>
      <c r="Z10" s="4">
        <v>7</v>
      </c>
      <c r="AA10" s="4">
        <v>5</v>
      </c>
      <c r="AB10" s="4">
        <v>2</v>
      </c>
      <c r="AC10" s="4">
        <v>1215</v>
      </c>
      <c r="AD10" s="4">
        <v>1202</v>
      </c>
      <c r="AE10" s="4">
        <v>1217</v>
      </c>
      <c r="AF10" s="4">
        <v>1203</v>
      </c>
      <c r="AG10" s="4">
        <v>20</v>
      </c>
      <c r="AH10" s="4">
        <v>11</v>
      </c>
      <c r="AI10" s="4">
        <v>31</v>
      </c>
      <c r="AJ10" s="4">
        <v>10</v>
      </c>
      <c r="AK10" s="4">
        <v>-964.88375688552799</v>
      </c>
      <c r="AL10" s="4">
        <v>-964.88375688552799</v>
      </c>
      <c r="AM10" s="4">
        <v>79.421899537047096</v>
      </c>
      <c r="AN10" s="4">
        <v>79.421899537047096</v>
      </c>
      <c r="AO10" t="s">
        <v>54</v>
      </c>
      <c r="AP10" t="s">
        <v>52</v>
      </c>
      <c r="AQ10" t="s">
        <v>68</v>
      </c>
    </row>
    <row r="11" spans="1:43" x14ac:dyDescent="0.25">
      <c r="A11" t="s">
        <v>45</v>
      </c>
      <c r="B11" t="s">
        <v>62</v>
      </c>
      <c r="C11" t="s">
        <v>63</v>
      </c>
      <c r="D11" t="s">
        <v>69</v>
      </c>
      <c r="E11" t="s">
        <v>49</v>
      </c>
      <c r="F11" t="s">
        <v>1</v>
      </c>
      <c r="G11" t="s">
        <v>70</v>
      </c>
      <c r="H11" t="s">
        <v>71</v>
      </c>
      <c r="I11" t="s">
        <v>2</v>
      </c>
      <c r="J11" t="s">
        <v>2</v>
      </c>
      <c r="K11" t="s">
        <v>2</v>
      </c>
      <c r="L11" t="s">
        <v>2</v>
      </c>
      <c r="M11" t="s">
        <v>52</v>
      </c>
      <c r="N11" t="s">
        <v>52</v>
      </c>
      <c r="O11" s="4">
        <v>20.86</v>
      </c>
      <c r="P11" t="s">
        <v>2</v>
      </c>
      <c r="Q11" t="s">
        <v>72</v>
      </c>
      <c r="R11" s="4">
        <v>-2.0699999999999998</v>
      </c>
      <c r="S11" s="7">
        <v>43808</v>
      </c>
      <c r="T11" s="4">
        <v>22.74</v>
      </c>
      <c r="U11" t="s">
        <v>52</v>
      </c>
      <c r="V11" s="4">
        <v>0.14000000000000001</v>
      </c>
      <c r="W11" s="4">
        <v>0.90979999999999905</v>
      </c>
      <c r="X11" s="4">
        <v>0.92</v>
      </c>
      <c r="Y11" s="4">
        <v>70</v>
      </c>
      <c r="Z11" s="4">
        <v>35</v>
      </c>
      <c r="AA11" s="4">
        <v>0</v>
      </c>
      <c r="AB11" s="4">
        <v>0</v>
      </c>
      <c r="AC11" s="4">
        <v>22.74</v>
      </c>
      <c r="AD11" s="4">
        <v>22.56</v>
      </c>
      <c r="AE11" s="4">
        <v>22.62</v>
      </c>
      <c r="AF11" s="4">
        <v>22.41</v>
      </c>
      <c r="AG11" s="4">
        <v>0.72</v>
      </c>
      <c r="AH11" s="4">
        <v>0.68</v>
      </c>
      <c r="AI11" s="4">
        <v>1.21</v>
      </c>
      <c r="AJ11" s="4">
        <v>1.08</v>
      </c>
      <c r="AK11" s="4">
        <v>-1.88499999999999</v>
      </c>
      <c r="AL11" s="4">
        <v>-1.88499999999999</v>
      </c>
      <c r="AM11" s="4">
        <v>8.2875357221367203</v>
      </c>
      <c r="AN11" s="4">
        <v>8.2875357221367203</v>
      </c>
      <c r="AO11" t="s">
        <v>54</v>
      </c>
      <c r="AP11" t="s">
        <v>52</v>
      </c>
      <c r="AQ11" t="s">
        <v>58</v>
      </c>
    </row>
    <row r="12" spans="1:43" x14ac:dyDescent="0.25">
      <c r="A12" t="s">
        <v>45</v>
      </c>
      <c r="B12" t="s">
        <v>62</v>
      </c>
      <c r="C12" t="s">
        <v>63</v>
      </c>
      <c r="D12" t="s">
        <v>73</v>
      </c>
      <c r="E12" t="s">
        <v>49</v>
      </c>
      <c r="F12" t="s">
        <v>1</v>
      </c>
      <c r="G12" t="s">
        <v>74</v>
      </c>
      <c r="H12" t="s">
        <v>75</v>
      </c>
      <c r="I12" t="s">
        <v>2</v>
      </c>
      <c r="J12" t="s">
        <v>2</v>
      </c>
      <c r="K12" t="s">
        <v>2</v>
      </c>
      <c r="L12" t="s">
        <v>2</v>
      </c>
      <c r="M12" t="s">
        <v>52</v>
      </c>
      <c r="N12" t="s">
        <v>52</v>
      </c>
      <c r="O12" s="4">
        <v>7.88</v>
      </c>
      <c r="P12" t="s">
        <v>2</v>
      </c>
      <c r="Q12" t="s">
        <v>72</v>
      </c>
      <c r="R12" s="4">
        <v>-2</v>
      </c>
      <c r="S12" s="7">
        <v>43811</v>
      </c>
      <c r="T12" s="4">
        <v>9.19</v>
      </c>
      <c r="U12" t="s">
        <v>52</v>
      </c>
      <c r="V12" s="4">
        <v>0.19</v>
      </c>
      <c r="W12" s="4">
        <v>0.62</v>
      </c>
      <c r="X12" s="4">
        <v>0.65</v>
      </c>
      <c r="Y12" s="4">
        <v>17</v>
      </c>
      <c r="Z12" s="4">
        <v>17</v>
      </c>
      <c r="AA12" s="4">
        <v>1</v>
      </c>
      <c r="AB12" s="4">
        <v>1</v>
      </c>
      <c r="AC12" s="4">
        <v>9.19</v>
      </c>
      <c r="AD12" s="4">
        <v>9.19</v>
      </c>
      <c r="AE12" s="4">
        <v>8.9600000000000009</v>
      </c>
      <c r="AF12" s="4">
        <v>8.9600000000000009</v>
      </c>
      <c r="AG12" s="4">
        <v>0.62</v>
      </c>
      <c r="AH12" s="4">
        <v>0.62</v>
      </c>
      <c r="AI12" s="4">
        <v>1.07</v>
      </c>
      <c r="AJ12" s="4">
        <v>1.07</v>
      </c>
      <c r="AK12" s="4">
        <v>-1.3049999999999999</v>
      </c>
      <c r="AL12" s="4">
        <v>-1.3049999999999999</v>
      </c>
      <c r="AM12" s="4">
        <v>14.207947740881799</v>
      </c>
      <c r="AN12" s="4">
        <v>14.207947740881799</v>
      </c>
      <c r="AO12" t="s">
        <v>54</v>
      </c>
      <c r="AP12" t="s">
        <v>52</v>
      </c>
      <c r="AQ12" t="s">
        <v>55</v>
      </c>
    </row>
    <row r="13" spans="1:43" x14ac:dyDescent="0.25">
      <c r="A13" t="s">
        <v>45</v>
      </c>
      <c r="B13" t="s">
        <v>62</v>
      </c>
      <c r="C13" t="s">
        <v>63</v>
      </c>
      <c r="D13" t="s">
        <v>76</v>
      </c>
      <c r="E13" t="s">
        <v>49</v>
      </c>
      <c r="F13" t="s">
        <v>1</v>
      </c>
      <c r="G13" t="s">
        <v>65</v>
      </c>
      <c r="H13" t="s">
        <v>77</v>
      </c>
      <c r="I13" t="s">
        <v>2</v>
      </c>
      <c r="J13" t="s">
        <v>2</v>
      </c>
      <c r="K13" t="s">
        <v>2</v>
      </c>
      <c r="L13" t="s">
        <v>2</v>
      </c>
      <c r="M13" t="s">
        <v>52</v>
      </c>
      <c r="N13" t="s">
        <v>52</v>
      </c>
      <c r="O13" s="4">
        <v>12.46</v>
      </c>
      <c r="P13" t="s">
        <v>2</v>
      </c>
      <c r="Q13" t="s">
        <v>72</v>
      </c>
      <c r="R13" s="4">
        <v>0.68</v>
      </c>
      <c r="S13" s="7">
        <v>43811</v>
      </c>
      <c r="T13" s="4">
        <v>11.82</v>
      </c>
      <c r="U13" t="s">
        <v>52</v>
      </c>
      <c r="V13" s="4">
        <v>0.27</v>
      </c>
      <c r="W13" s="4">
        <v>0.95</v>
      </c>
      <c r="X13" s="4">
        <v>0.99</v>
      </c>
      <c r="Y13" t="s">
        <v>2</v>
      </c>
      <c r="Z13" s="4">
        <v>23</v>
      </c>
      <c r="AA13" t="s">
        <v>2</v>
      </c>
      <c r="AB13" s="4">
        <v>3</v>
      </c>
      <c r="AC13" t="s">
        <v>2</v>
      </c>
      <c r="AD13" s="4">
        <v>11.82</v>
      </c>
      <c r="AE13" t="s">
        <v>2</v>
      </c>
      <c r="AF13" s="4">
        <v>11.95</v>
      </c>
      <c r="AG13" t="s">
        <v>2</v>
      </c>
      <c r="AH13" s="4">
        <v>0.95</v>
      </c>
      <c r="AI13" t="s">
        <v>2</v>
      </c>
      <c r="AJ13" s="4">
        <v>0.97</v>
      </c>
      <c r="AK13" t="s">
        <v>2</v>
      </c>
      <c r="AL13" s="4">
        <v>0.64500000000000102</v>
      </c>
      <c r="AM13" t="s">
        <v>2</v>
      </c>
      <c r="AN13" s="4">
        <v>5.4591620820990299</v>
      </c>
      <c r="AO13" t="s">
        <v>54</v>
      </c>
      <c r="AP13" t="s">
        <v>52</v>
      </c>
      <c r="AQ13" t="s">
        <v>55</v>
      </c>
    </row>
    <row r="14" spans="1:43" x14ac:dyDescent="0.25">
      <c r="A14" t="s">
        <v>45</v>
      </c>
      <c r="B14" t="s">
        <v>62</v>
      </c>
      <c r="C14" t="s">
        <v>63</v>
      </c>
      <c r="D14" t="s">
        <v>78</v>
      </c>
      <c r="E14" t="s">
        <v>49</v>
      </c>
      <c r="F14" t="s">
        <v>1</v>
      </c>
      <c r="G14" t="s">
        <v>79</v>
      </c>
      <c r="H14" t="s">
        <v>80</v>
      </c>
      <c r="I14" t="s">
        <v>2</v>
      </c>
      <c r="J14" t="s">
        <v>2</v>
      </c>
      <c r="K14" t="s">
        <v>2</v>
      </c>
      <c r="L14" t="s">
        <v>2</v>
      </c>
      <c r="M14" t="s">
        <v>52</v>
      </c>
      <c r="N14" t="s">
        <v>52</v>
      </c>
      <c r="O14" s="4">
        <v>3.69</v>
      </c>
      <c r="P14" t="s">
        <v>2</v>
      </c>
      <c r="Q14" t="s">
        <v>72</v>
      </c>
      <c r="R14" s="4">
        <v>1.28</v>
      </c>
      <c r="S14" s="7">
        <v>43811</v>
      </c>
      <c r="T14" s="4">
        <v>2.97</v>
      </c>
      <c r="U14" t="s">
        <v>52</v>
      </c>
      <c r="V14" s="4">
        <v>0.7</v>
      </c>
      <c r="W14" s="4">
        <v>0.5</v>
      </c>
      <c r="X14" s="4">
        <v>0.56999999999999995</v>
      </c>
      <c r="Y14" s="4">
        <v>22</v>
      </c>
      <c r="Z14" s="4">
        <v>5</v>
      </c>
      <c r="AA14" s="4">
        <v>2</v>
      </c>
      <c r="AB14" s="4">
        <v>1</v>
      </c>
      <c r="AC14" s="4">
        <v>2.97</v>
      </c>
      <c r="AD14" s="4">
        <v>2.75</v>
      </c>
      <c r="AE14" s="4">
        <v>2.89</v>
      </c>
      <c r="AF14" s="4">
        <v>2.77</v>
      </c>
      <c r="AG14" s="4">
        <v>0.94</v>
      </c>
      <c r="AH14" s="4">
        <v>1.1200000000000001</v>
      </c>
      <c r="AI14" s="4">
        <v>0.86</v>
      </c>
      <c r="AJ14" s="4">
        <v>0.91</v>
      </c>
      <c r="AK14" s="4">
        <v>0.72499999999999998</v>
      </c>
      <c r="AL14" s="4">
        <v>0.72499999999999998</v>
      </c>
      <c r="AM14" s="4">
        <v>24.451939291736899</v>
      </c>
      <c r="AN14" s="4">
        <v>24.451939291736899</v>
      </c>
      <c r="AO14" t="s">
        <v>54</v>
      </c>
      <c r="AP14" t="s">
        <v>52</v>
      </c>
      <c r="AQ14" t="s">
        <v>55</v>
      </c>
    </row>
    <row r="15" spans="1:43" x14ac:dyDescent="0.25">
      <c r="A15" t="s">
        <v>45</v>
      </c>
      <c r="B15" t="s">
        <v>62</v>
      </c>
      <c r="C15" t="s">
        <v>63</v>
      </c>
      <c r="D15" t="s">
        <v>81</v>
      </c>
      <c r="E15" t="s">
        <v>49</v>
      </c>
      <c r="F15" t="s">
        <v>1</v>
      </c>
      <c r="G15" t="s">
        <v>82</v>
      </c>
      <c r="H15" t="s">
        <v>51</v>
      </c>
      <c r="I15" t="s">
        <v>2</v>
      </c>
      <c r="J15" t="s">
        <v>2</v>
      </c>
      <c r="K15" t="s">
        <v>2</v>
      </c>
      <c r="L15" t="s">
        <v>2</v>
      </c>
      <c r="M15" t="s">
        <v>52</v>
      </c>
      <c r="N15" t="s">
        <v>52</v>
      </c>
      <c r="O15" s="4">
        <v>7.8</v>
      </c>
      <c r="P15" t="s">
        <v>2</v>
      </c>
      <c r="Q15" t="s">
        <v>72</v>
      </c>
      <c r="R15" s="4">
        <v>13.2</v>
      </c>
      <c r="S15" s="7">
        <v>43811</v>
      </c>
      <c r="T15" s="4">
        <v>1.2</v>
      </c>
      <c r="U15" t="s">
        <v>52</v>
      </c>
      <c r="V15" s="4">
        <v>0</v>
      </c>
      <c r="W15" s="4">
        <v>0.5</v>
      </c>
      <c r="X15" s="4">
        <v>0.6</v>
      </c>
      <c r="Y15" s="4">
        <v>13</v>
      </c>
      <c r="Z15" s="4">
        <v>1</v>
      </c>
      <c r="AA15" s="4">
        <v>2</v>
      </c>
      <c r="AB15" s="4">
        <v>1</v>
      </c>
      <c r="AC15" s="4">
        <v>1.2</v>
      </c>
      <c r="AD15" s="4">
        <v>7.8</v>
      </c>
      <c r="AE15" s="4">
        <v>1.59</v>
      </c>
      <c r="AF15" s="4">
        <v>7.8</v>
      </c>
      <c r="AG15" s="4">
        <v>0.89</v>
      </c>
      <c r="AH15" s="4">
        <v>0</v>
      </c>
      <c r="AI15" s="4">
        <v>1.19</v>
      </c>
      <c r="AJ15" s="4">
        <v>0</v>
      </c>
      <c r="AK15" s="4">
        <v>6.6</v>
      </c>
      <c r="AL15" s="4">
        <v>6.6</v>
      </c>
      <c r="AM15" s="4">
        <v>550</v>
      </c>
      <c r="AN15" s="4">
        <v>550</v>
      </c>
      <c r="AO15" t="s">
        <v>54</v>
      </c>
      <c r="AP15" t="s">
        <v>52</v>
      </c>
      <c r="AQ15" t="s">
        <v>68</v>
      </c>
    </row>
    <row r="16" spans="1:43" x14ac:dyDescent="0.25">
      <c r="A16" t="s">
        <v>45</v>
      </c>
      <c r="B16" t="s">
        <v>62</v>
      </c>
      <c r="C16" t="s">
        <v>63</v>
      </c>
      <c r="D16" t="s">
        <v>83</v>
      </c>
      <c r="E16" t="s">
        <v>49</v>
      </c>
      <c r="F16" t="s">
        <v>1</v>
      </c>
      <c r="G16" t="s">
        <v>84</v>
      </c>
      <c r="H16" t="s">
        <v>85</v>
      </c>
      <c r="I16" t="s">
        <v>2</v>
      </c>
      <c r="J16" t="s">
        <v>2</v>
      </c>
      <c r="K16" t="s">
        <v>2</v>
      </c>
      <c r="L16" t="s">
        <v>2</v>
      </c>
      <c r="M16" t="s">
        <v>52</v>
      </c>
      <c r="N16" t="s">
        <v>52</v>
      </c>
      <c r="O16" s="4">
        <v>10.82</v>
      </c>
      <c r="P16" t="s">
        <v>2</v>
      </c>
      <c r="Q16" t="s">
        <v>72</v>
      </c>
      <c r="R16" s="4">
        <v>3.25</v>
      </c>
      <c r="S16" s="7">
        <v>43810</v>
      </c>
      <c r="T16" s="4">
        <v>9.86</v>
      </c>
      <c r="U16" t="s">
        <v>52</v>
      </c>
      <c r="V16" s="4">
        <v>0.04</v>
      </c>
      <c r="W16" s="4">
        <v>0.29579999999999901</v>
      </c>
      <c r="X16" s="4">
        <v>0.3</v>
      </c>
      <c r="Y16" s="4">
        <v>67</v>
      </c>
      <c r="Z16" s="4">
        <v>48</v>
      </c>
      <c r="AA16" s="4">
        <v>1</v>
      </c>
      <c r="AB16" s="4">
        <v>1</v>
      </c>
      <c r="AC16" s="4">
        <v>9.86</v>
      </c>
      <c r="AD16" s="4">
        <v>9.8699999999999992</v>
      </c>
      <c r="AE16" s="4">
        <v>9.9</v>
      </c>
      <c r="AF16" s="4">
        <v>9.9</v>
      </c>
      <c r="AG16" s="4">
        <v>0.27</v>
      </c>
      <c r="AH16" s="4">
        <v>0.22</v>
      </c>
      <c r="AI16" s="4">
        <v>0.34</v>
      </c>
      <c r="AJ16" s="4">
        <v>0.28999999999999998</v>
      </c>
      <c r="AK16" s="4">
        <v>0.96</v>
      </c>
      <c r="AL16" s="4">
        <v>0.96</v>
      </c>
      <c r="AM16" s="4">
        <v>9.7363083164300299</v>
      </c>
      <c r="AN16" s="4">
        <v>9.7363083164300299</v>
      </c>
      <c r="AO16" t="s">
        <v>54</v>
      </c>
      <c r="AP16" t="s">
        <v>52</v>
      </c>
      <c r="AQ16" t="s">
        <v>68</v>
      </c>
    </row>
    <row r="17" spans="1:43" x14ac:dyDescent="0.25">
      <c r="A17" t="s">
        <v>45</v>
      </c>
      <c r="B17" t="s">
        <v>62</v>
      </c>
      <c r="C17" t="s">
        <v>63</v>
      </c>
      <c r="D17" t="s">
        <v>86</v>
      </c>
      <c r="E17" t="s">
        <v>49</v>
      </c>
      <c r="F17" t="s">
        <v>1</v>
      </c>
      <c r="G17" t="s">
        <v>87</v>
      </c>
      <c r="H17" t="s">
        <v>51</v>
      </c>
      <c r="I17" t="s">
        <v>2</v>
      </c>
      <c r="J17" t="s">
        <v>2</v>
      </c>
      <c r="K17" t="s">
        <v>2</v>
      </c>
      <c r="L17" t="s">
        <v>2</v>
      </c>
      <c r="M17" t="s">
        <v>52</v>
      </c>
      <c r="N17" t="s">
        <v>52</v>
      </c>
      <c r="O17" s="4">
        <v>1.97</v>
      </c>
      <c r="P17" t="s">
        <v>2</v>
      </c>
      <c r="Q17" t="s">
        <v>88</v>
      </c>
      <c r="R17" s="4">
        <v>1.33</v>
      </c>
      <c r="S17" s="7">
        <v>43808</v>
      </c>
      <c r="T17" s="4">
        <v>1.77</v>
      </c>
      <c r="U17" t="s">
        <v>52</v>
      </c>
      <c r="V17" s="4">
        <v>0.04</v>
      </c>
      <c r="W17" s="4">
        <v>0.15</v>
      </c>
      <c r="X17" s="4">
        <v>0.15</v>
      </c>
      <c r="Y17" s="4">
        <v>66</v>
      </c>
      <c r="Z17" s="4">
        <v>18</v>
      </c>
      <c r="AA17" s="4">
        <v>3</v>
      </c>
      <c r="AB17" s="4">
        <v>1</v>
      </c>
      <c r="AC17" s="4">
        <v>1.77</v>
      </c>
      <c r="AD17" s="4">
        <v>1.8</v>
      </c>
      <c r="AE17" s="4">
        <v>1.77</v>
      </c>
      <c r="AF17" s="4">
        <v>1.8</v>
      </c>
      <c r="AG17" s="4">
        <v>0.09</v>
      </c>
      <c r="AH17" s="4">
        <v>0.13</v>
      </c>
      <c r="AI17" s="4">
        <v>0.15</v>
      </c>
      <c r="AJ17" s="4">
        <v>0.15</v>
      </c>
      <c r="AK17" s="4">
        <v>0.19999999999999901</v>
      </c>
      <c r="AL17" s="4">
        <v>0.19999999999999901</v>
      </c>
      <c r="AM17" s="4">
        <v>11.299435028248499</v>
      </c>
      <c r="AN17" s="4">
        <v>11.299435028248499</v>
      </c>
      <c r="AO17" t="s">
        <v>54</v>
      </c>
      <c r="AP17" t="s">
        <v>52</v>
      </c>
      <c r="AQ17" t="s">
        <v>55</v>
      </c>
    </row>
    <row r="18" spans="1:43" x14ac:dyDescent="0.25">
      <c r="A18" t="s">
        <v>45</v>
      </c>
      <c r="B18" t="s">
        <v>62</v>
      </c>
      <c r="C18" t="s">
        <v>63</v>
      </c>
      <c r="D18" t="s">
        <v>86</v>
      </c>
      <c r="E18" t="s">
        <v>49</v>
      </c>
      <c r="F18" t="s">
        <v>1</v>
      </c>
      <c r="G18" t="s">
        <v>89</v>
      </c>
      <c r="H18" t="s">
        <v>51</v>
      </c>
      <c r="I18" t="s">
        <v>2</v>
      </c>
      <c r="J18" t="s">
        <v>2</v>
      </c>
      <c r="K18" t="s">
        <v>2</v>
      </c>
      <c r="L18" t="s">
        <v>2</v>
      </c>
      <c r="M18" t="s">
        <v>52</v>
      </c>
      <c r="N18" t="s">
        <v>52</v>
      </c>
      <c r="O18" s="4">
        <v>1.23</v>
      </c>
      <c r="P18" t="s">
        <v>2</v>
      </c>
      <c r="Q18" t="s">
        <v>88</v>
      </c>
      <c r="R18" s="4">
        <v>-3.6</v>
      </c>
      <c r="S18" s="7">
        <v>43808</v>
      </c>
      <c r="T18" s="4">
        <v>1.77</v>
      </c>
      <c r="U18" t="s">
        <v>52</v>
      </c>
      <c r="V18" s="4">
        <v>0.04</v>
      </c>
      <c r="W18" s="4">
        <v>0.15</v>
      </c>
      <c r="X18" s="4">
        <v>0.15</v>
      </c>
      <c r="Y18" s="4">
        <v>66</v>
      </c>
      <c r="Z18" s="4">
        <v>18</v>
      </c>
      <c r="AA18" s="4">
        <v>3</v>
      </c>
      <c r="AB18" s="4">
        <v>1</v>
      </c>
      <c r="AC18" s="4">
        <v>1.77</v>
      </c>
      <c r="AD18" s="4">
        <v>1.8</v>
      </c>
      <c r="AE18" s="4">
        <v>1.77</v>
      </c>
      <c r="AF18" s="4">
        <v>1.8</v>
      </c>
      <c r="AG18" s="4">
        <v>0.09</v>
      </c>
      <c r="AH18" s="4">
        <v>0.13</v>
      </c>
      <c r="AI18" s="4">
        <v>0.15</v>
      </c>
      <c r="AJ18" s="4">
        <v>0.15</v>
      </c>
      <c r="AK18" s="4">
        <v>-0.54</v>
      </c>
      <c r="AL18" s="4">
        <v>-0.54</v>
      </c>
      <c r="AM18" s="4">
        <v>30.508474576271102</v>
      </c>
      <c r="AN18" s="4">
        <v>30.508474576271102</v>
      </c>
      <c r="AO18" t="s">
        <v>90</v>
      </c>
      <c r="AP18" t="s">
        <v>52</v>
      </c>
      <c r="AQ18" t="s">
        <v>68</v>
      </c>
    </row>
    <row r="19" spans="1:43" x14ac:dyDescent="0.25">
      <c r="A19" t="s">
        <v>45</v>
      </c>
      <c r="B19" t="s">
        <v>62</v>
      </c>
      <c r="C19" t="s">
        <v>63</v>
      </c>
      <c r="D19" t="s">
        <v>91</v>
      </c>
      <c r="E19" t="s">
        <v>49</v>
      </c>
      <c r="F19" t="s">
        <v>1</v>
      </c>
      <c r="G19" t="s">
        <v>92</v>
      </c>
      <c r="H19" t="s">
        <v>51</v>
      </c>
      <c r="I19" t="s">
        <v>2</v>
      </c>
      <c r="J19" t="s">
        <v>2</v>
      </c>
      <c r="K19" t="s">
        <v>2</v>
      </c>
      <c r="L19" t="s">
        <v>2</v>
      </c>
      <c r="M19" t="s">
        <v>52</v>
      </c>
      <c r="N19" t="s">
        <v>52</v>
      </c>
      <c r="O19" s="4">
        <v>1.79</v>
      </c>
      <c r="P19" t="s">
        <v>2</v>
      </c>
      <c r="Q19" t="s">
        <v>72</v>
      </c>
      <c r="R19" s="4">
        <v>-10.62</v>
      </c>
      <c r="S19" s="7">
        <v>43805</v>
      </c>
      <c r="T19" s="4">
        <v>2.33</v>
      </c>
      <c r="U19" t="s">
        <v>52</v>
      </c>
      <c r="V19" s="4">
        <v>0.02</v>
      </c>
      <c r="W19" s="4">
        <v>0.05</v>
      </c>
      <c r="X19" s="4">
        <v>0.05</v>
      </c>
      <c r="Y19" s="4">
        <v>56</v>
      </c>
      <c r="Z19" s="4">
        <v>7</v>
      </c>
      <c r="AA19" s="4">
        <v>2</v>
      </c>
      <c r="AB19" s="4">
        <v>1</v>
      </c>
      <c r="AC19" s="4">
        <v>2.33</v>
      </c>
      <c r="AD19" s="4">
        <v>2.33</v>
      </c>
      <c r="AE19" s="4">
        <v>2.33</v>
      </c>
      <c r="AF19" s="4">
        <v>2.33</v>
      </c>
      <c r="AG19" s="4">
        <v>0.04</v>
      </c>
      <c r="AH19" s="4">
        <v>0.03</v>
      </c>
      <c r="AI19" s="4">
        <v>0.05</v>
      </c>
      <c r="AJ19" s="4">
        <v>0.02</v>
      </c>
      <c r="AK19" s="4">
        <v>-0.53500000000000003</v>
      </c>
      <c r="AL19" s="4">
        <v>-0.53500000000000003</v>
      </c>
      <c r="AM19" s="4">
        <v>23.010752688172001</v>
      </c>
      <c r="AN19" s="4">
        <v>23.010752688172001</v>
      </c>
      <c r="AO19" t="s">
        <v>54</v>
      </c>
      <c r="AP19" t="s">
        <v>52</v>
      </c>
      <c r="AQ19" t="s">
        <v>68</v>
      </c>
    </row>
    <row r="20" spans="1:43" x14ac:dyDescent="0.25">
      <c r="A20" t="s">
        <v>45</v>
      </c>
      <c r="B20" t="s">
        <v>62</v>
      </c>
      <c r="C20" t="s">
        <v>63</v>
      </c>
      <c r="D20" t="s">
        <v>93</v>
      </c>
      <c r="E20" t="s">
        <v>49</v>
      </c>
      <c r="F20" t="s">
        <v>1</v>
      </c>
      <c r="G20" t="s">
        <v>94</v>
      </c>
      <c r="H20" t="s">
        <v>95</v>
      </c>
      <c r="I20" t="s">
        <v>2</v>
      </c>
      <c r="J20" t="s">
        <v>2</v>
      </c>
      <c r="K20" t="s">
        <v>2</v>
      </c>
      <c r="L20" t="s">
        <v>2</v>
      </c>
      <c r="M20" t="s">
        <v>52</v>
      </c>
      <c r="N20" t="s">
        <v>52</v>
      </c>
      <c r="O20" s="4">
        <v>54.08</v>
      </c>
      <c r="P20" t="s">
        <v>2</v>
      </c>
      <c r="Q20" t="s">
        <v>72</v>
      </c>
      <c r="R20" s="4">
        <v>2.23</v>
      </c>
      <c r="S20" s="7">
        <v>43806</v>
      </c>
      <c r="T20" s="4">
        <v>53.19</v>
      </c>
      <c r="U20" t="s">
        <v>52</v>
      </c>
      <c r="V20" s="4">
        <v>0.09</v>
      </c>
      <c r="W20" s="4">
        <v>0.4</v>
      </c>
      <c r="X20" s="4">
        <v>0.4</v>
      </c>
      <c r="Y20" s="4">
        <v>77</v>
      </c>
      <c r="Z20" s="4">
        <v>44</v>
      </c>
      <c r="AA20" s="4">
        <v>6</v>
      </c>
      <c r="AB20" s="4">
        <v>1</v>
      </c>
      <c r="AC20" s="4">
        <v>53.19</v>
      </c>
      <c r="AD20" s="4">
        <v>53.27</v>
      </c>
      <c r="AE20" s="4">
        <v>53.21</v>
      </c>
      <c r="AF20" s="4">
        <v>53.34</v>
      </c>
      <c r="AG20" s="4">
        <v>0.34</v>
      </c>
      <c r="AH20" s="4">
        <v>0.49</v>
      </c>
      <c r="AI20" s="4">
        <v>0.57999999999999996</v>
      </c>
      <c r="AJ20" s="4">
        <v>0.51</v>
      </c>
      <c r="AK20" s="4">
        <v>0.89</v>
      </c>
      <c r="AL20" s="4">
        <v>0.89</v>
      </c>
      <c r="AM20" s="4">
        <v>1.6732468509118199</v>
      </c>
      <c r="AN20" s="4">
        <v>1.6732468509118199</v>
      </c>
      <c r="AO20" t="s">
        <v>54</v>
      </c>
      <c r="AP20" t="s">
        <v>52</v>
      </c>
      <c r="AQ20" t="s">
        <v>58</v>
      </c>
    </row>
    <row r="21" spans="1:43" x14ac:dyDescent="0.25">
      <c r="A21" t="s">
        <v>45</v>
      </c>
      <c r="B21" t="s">
        <v>62</v>
      </c>
      <c r="C21" t="s">
        <v>63</v>
      </c>
      <c r="D21" t="s">
        <v>96</v>
      </c>
      <c r="E21" t="s">
        <v>49</v>
      </c>
      <c r="F21" t="s">
        <v>1</v>
      </c>
      <c r="G21" t="s">
        <v>89</v>
      </c>
      <c r="H21" t="s">
        <v>51</v>
      </c>
      <c r="I21" t="s">
        <v>2</v>
      </c>
      <c r="J21" t="s">
        <v>2</v>
      </c>
      <c r="K21" t="s">
        <v>2</v>
      </c>
      <c r="L21" t="s">
        <v>2</v>
      </c>
      <c r="M21" t="s">
        <v>52</v>
      </c>
      <c r="N21" t="s">
        <v>52</v>
      </c>
      <c r="O21" s="4">
        <v>746.46</v>
      </c>
      <c r="P21" t="s">
        <v>2</v>
      </c>
      <c r="Q21" t="s">
        <v>72</v>
      </c>
      <c r="R21" s="4">
        <v>7457.35</v>
      </c>
      <c r="S21" s="7">
        <v>43808</v>
      </c>
      <c r="T21" s="4">
        <v>0.73</v>
      </c>
      <c r="U21" t="s">
        <v>52</v>
      </c>
      <c r="V21" s="4">
        <v>0.02</v>
      </c>
      <c r="W21" s="4">
        <v>0.1</v>
      </c>
      <c r="X21" s="4">
        <v>0.1</v>
      </c>
      <c r="Y21" s="4">
        <v>28</v>
      </c>
      <c r="Z21" s="4">
        <v>16</v>
      </c>
      <c r="AA21" s="4">
        <v>1</v>
      </c>
      <c r="AB21" s="4">
        <v>1</v>
      </c>
      <c r="AC21" s="4">
        <v>0.73</v>
      </c>
      <c r="AD21" s="4">
        <v>0.72</v>
      </c>
      <c r="AE21" s="4">
        <v>0.72</v>
      </c>
      <c r="AF21" s="4">
        <v>0.72</v>
      </c>
      <c r="AG21" s="4">
        <v>0.06</v>
      </c>
      <c r="AH21" s="4">
        <v>0.06</v>
      </c>
      <c r="AI21" s="4">
        <v>7.0000000000000007E-2</v>
      </c>
      <c r="AJ21" s="4">
        <v>7.0000000000000007E-2</v>
      </c>
      <c r="AK21" s="4">
        <v>745.73499996556404</v>
      </c>
      <c r="AL21" s="4">
        <v>745.73499996556404</v>
      </c>
      <c r="AM21" s="4">
        <v>102859.99510966201</v>
      </c>
      <c r="AN21" s="4">
        <v>102859.99510966201</v>
      </c>
      <c r="AO21" t="s">
        <v>54</v>
      </c>
      <c r="AP21" t="s">
        <v>52</v>
      </c>
      <c r="AQ21" t="s">
        <v>68</v>
      </c>
    </row>
    <row r="22" spans="1:43" x14ac:dyDescent="0.25">
      <c r="A22" t="s">
        <v>45</v>
      </c>
      <c r="B22" t="s">
        <v>62</v>
      </c>
      <c r="C22" t="s">
        <v>63</v>
      </c>
      <c r="D22" t="s">
        <v>97</v>
      </c>
      <c r="E22" t="s">
        <v>49</v>
      </c>
      <c r="F22" t="s">
        <v>1</v>
      </c>
      <c r="G22" t="s">
        <v>98</v>
      </c>
      <c r="H22" t="s">
        <v>51</v>
      </c>
      <c r="I22" t="s">
        <v>2</v>
      </c>
      <c r="J22" t="s">
        <v>2</v>
      </c>
      <c r="K22" t="s">
        <v>2</v>
      </c>
      <c r="L22" t="s">
        <v>2</v>
      </c>
      <c r="M22" t="s">
        <v>52</v>
      </c>
      <c r="N22" t="s">
        <v>52</v>
      </c>
      <c r="O22" s="4">
        <v>0.28999999999999998</v>
      </c>
      <c r="P22" t="s">
        <v>2</v>
      </c>
      <c r="Q22" t="s">
        <v>99</v>
      </c>
      <c r="R22" s="4">
        <v>-0.1</v>
      </c>
      <c r="S22" s="7">
        <v>43808</v>
      </c>
      <c r="T22" s="4">
        <v>0.3</v>
      </c>
      <c r="U22" t="s">
        <v>52</v>
      </c>
      <c r="V22" s="4">
        <v>0</v>
      </c>
      <c r="W22" s="4">
        <v>0.1</v>
      </c>
      <c r="X22" s="4">
        <v>0.1</v>
      </c>
      <c r="Y22" s="4">
        <v>17</v>
      </c>
      <c r="Z22" s="4">
        <v>4</v>
      </c>
      <c r="AA22" s="4">
        <v>1</v>
      </c>
      <c r="AB22" s="4">
        <v>0</v>
      </c>
      <c r="AC22" s="4">
        <v>0.3</v>
      </c>
      <c r="AD22" s="4">
        <v>0.28999999999999998</v>
      </c>
      <c r="AE22" s="4">
        <v>0.28999999999999998</v>
      </c>
      <c r="AF22" s="4">
        <v>0.28999999999999998</v>
      </c>
      <c r="AG22" s="4">
        <v>0.01</v>
      </c>
      <c r="AH22" s="4">
        <v>0</v>
      </c>
      <c r="AI22" s="4">
        <v>0.08</v>
      </c>
      <c r="AJ22" s="4">
        <v>0.01</v>
      </c>
      <c r="AK22" s="4">
        <v>-0.01</v>
      </c>
      <c r="AL22" s="4">
        <v>-0.01</v>
      </c>
      <c r="AM22" s="4">
        <v>3.3333333333333299</v>
      </c>
      <c r="AN22" s="4">
        <v>3.3333333333333299</v>
      </c>
      <c r="AO22" t="s">
        <v>54</v>
      </c>
      <c r="AP22" t="s">
        <v>52</v>
      </c>
      <c r="AQ22" t="s">
        <v>55</v>
      </c>
    </row>
    <row r="23" spans="1:43" x14ac:dyDescent="0.25">
      <c r="A23" t="s">
        <v>45</v>
      </c>
      <c r="B23" t="s">
        <v>62</v>
      </c>
      <c r="C23" t="s">
        <v>63</v>
      </c>
      <c r="D23" t="s">
        <v>100</v>
      </c>
      <c r="E23" t="s">
        <v>49</v>
      </c>
      <c r="F23" t="s">
        <v>1</v>
      </c>
      <c r="G23" t="s">
        <v>101</v>
      </c>
      <c r="H23" t="s">
        <v>102</v>
      </c>
      <c r="I23" t="s">
        <v>2</v>
      </c>
      <c r="J23" t="s">
        <v>2</v>
      </c>
      <c r="K23" t="s">
        <v>2</v>
      </c>
      <c r="L23" t="s">
        <v>2</v>
      </c>
      <c r="M23" t="s">
        <v>52</v>
      </c>
      <c r="N23" t="s">
        <v>52</v>
      </c>
      <c r="O23" s="4">
        <v>5.58</v>
      </c>
      <c r="P23" t="s">
        <v>2</v>
      </c>
      <c r="Q23" t="s">
        <v>100</v>
      </c>
      <c r="R23" s="4">
        <v>-4.8899999999999997</v>
      </c>
      <c r="S23" s="7">
        <v>43805</v>
      </c>
      <c r="T23" s="4">
        <v>6.1</v>
      </c>
      <c r="U23" t="s">
        <v>52</v>
      </c>
      <c r="V23" s="4">
        <v>0.04</v>
      </c>
      <c r="W23" s="4">
        <v>0.1</v>
      </c>
      <c r="X23" s="4">
        <v>0.11</v>
      </c>
      <c r="Y23" s="4">
        <v>47</v>
      </c>
      <c r="Z23" s="4">
        <v>45</v>
      </c>
      <c r="AA23" s="4">
        <v>2</v>
      </c>
      <c r="AB23" s="4">
        <v>2</v>
      </c>
      <c r="AC23" s="4">
        <v>6.1</v>
      </c>
      <c r="AD23" s="4">
        <v>6.1</v>
      </c>
      <c r="AE23" s="4">
        <v>6.16</v>
      </c>
      <c r="AF23" s="4">
        <v>6.16</v>
      </c>
      <c r="AG23" s="4">
        <v>0.19</v>
      </c>
      <c r="AH23" s="4">
        <v>0.19</v>
      </c>
      <c r="AI23" s="4">
        <v>0.17</v>
      </c>
      <c r="AJ23" s="4">
        <v>0.17</v>
      </c>
      <c r="AK23" s="4">
        <v>-0.51999999999999902</v>
      </c>
      <c r="AL23" s="4">
        <v>-0.51999999999999902</v>
      </c>
      <c r="AM23" s="4">
        <v>8.5245901639344197</v>
      </c>
      <c r="AN23" s="4">
        <v>8.5245901639344197</v>
      </c>
      <c r="AO23" t="s">
        <v>54</v>
      </c>
      <c r="AP23" t="s">
        <v>52</v>
      </c>
      <c r="AQ23" t="s">
        <v>68</v>
      </c>
    </row>
    <row r="24" spans="1:43" x14ac:dyDescent="0.25">
      <c r="A24" t="s">
        <v>45</v>
      </c>
      <c r="B24" t="s">
        <v>62</v>
      </c>
      <c r="C24" t="s">
        <v>63</v>
      </c>
      <c r="D24" t="s">
        <v>103</v>
      </c>
      <c r="E24" t="s">
        <v>49</v>
      </c>
      <c r="F24" t="s">
        <v>1</v>
      </c>
      <c r="G24" t="s">
        <v>89</v>
      </c>
      <c r="H24" t="s">
        <v>104</v>
      </c>
      <c r="I24" t="s">
        <v>2</v>
      </c>
      <c r="J24" t="s">
        <v>2</v>
      </c>
      <c r="K24" t="s">
        <v>2</v>
      </c>
      <c r="L24" t="s">
        <v>2</v>
      </c>
      <c r="M24" t="s">
        <v>52</v>
      </c>
      <c r="N24" t="s">
        <v>52</v>
      </c>
      <c r="O24" s="4">
        <v>33.200000000000003</v>
      </c>
      <c r="P24" t="s">
        <v>2</v>
      </c>
      <c r="Q24" t="s">
        <v>105</v>
      </c>
      <c r="R24" s="4">
        <v>0.12</v>
      </c>
      <c r="S24" s="7">
        <v>43808</v>
      </c>
      <c r="T24" s="4">
        <v>32.75</v>
      </c>
      <c r="U24" t="s">
        <v>52</v>
      </c>
      <c r="V24" s="4">
        <v>0.96</v>
      </c>
      <c r="W24" s="4">
        <v>3.63</v>
      </c>
      <c r="X24" s="4">
        <v>3.78</v>
      </c>
      <c r="Y24" s="4">
        <v>23</v>
      </c>
      <c r="Z24" s="4">
        <v>12</v>
      </c>
      <c r="AA24" s="4">
        <v>4</v>
      </c>
      <c r="AB24" s="4">
        <v>2</v>
      </c>
      <c r="AC24" s="4">
        <v>32.75</v>
      </c>
      <c r="AD24" s="4">
        <v>32.450000000000003</v>
      </c>
      <c r="AE24" s="4">
        <v>35.14</v>
      </c>
      <c r="AF24" s="4">
        <v>32.39</v>
      </c>
      <c r="AG24" s="4">
        <v>3.63</v>
      </c>
      <c r="AH24" s="4">
        <v>2.42</v>
      </c>
      <c r="AI24" s="4">
        <v>8.57</v>
      </c>
      <c r="AJ24" s="4">
        <v>1.96</v>
      </c>
      <c r="AK24" s="4">
        <v>0.45000000000000201</v>
      </c>
      <c r="AL24" s="4">
        <v>0.45000000000000201</v>
      </c>
      <c r="AM24" s="4">
        <v>1.3740458015267201</v>
      </c>
      <c r="AN24" s="4">
        <v>1.3740458015267201</v>
      </c>
      <c r="AO24" t="s">
        <v>54</v>
      </c>
      <c r="AP24" t="s">
        <v>52</v>
      </c>
      <c r="AQ24" t="s">
        <v>55</v>
      </c>
    </row>
    <row r="25" spans="1:43" x14ac:dyDescent="0.25">
      <c r="A25" t="s">
        <v>45</v>
      </c>
      <c r="B25" t="s">
        <v>62</v>
      </c>
      <c r="C25" t="s">
        <v>63</v>
      </c>
      <c r="D25" t="s">
        <v>106</v>
      </c>
      <c r="E25" t="s">
        <v>49</v>
      </c>
      <c r="F25" t="s">
        <v>1</v>
      </c>
      <c r="G25" t="s">
        <v>98</v>
      </c>
      <c r="H25" t="s">
        <v>104</v>
      </c>
      <c r="I25" t="s">
        <v>2</v>
      </c>
      <c r="J25" t="s">
        <v>2</v>
      </c>
      <c r="K25" t="s">
        <v>2</v>
      </c>
      <c r="L25" t="s">
        <v>2</v>
      </c>
      <c r="M25" t="s">
        <v>52</v>
      </c>
      <c r="N25" t="s">
        <v>52</v>
      </c>
      <c r="O25" s="4">
        <v>160.4</v>
      </c>
      <c r="P25" t="s">
        <v>2</v>
      </c>
      <c r="Q25" t="s">
        <v>105</v>
      </c>
      <c r="R25" s="4">
        <v>-0.24</v>
      </c>
      <c r="S25" s="7">
        <v>43808</v>
      </c>
      <c r="T25" s="4">
        <v>163.30000000000001</v>
      </c>
      <c r="U25" t="s">
        <v>52</v>
      </c>
      <c r="V25" s="4">
        <v>4.43</v>
      </c>
      <c r="W25" s="4">
        <v>11.44</v>
      </c>
      <c r="X25" s="4">
        <v>12.06</v>
      </c>
      <c r="Y25" s="4">
        <v>15</v>
      </c>
      <c r="Z25" s="4">
        <v>11</v>
      </c>
      <c r="AA25" s="4">
        <v>1</v>
      </c>
      <c r="AB25" s="4">
        <v>0</v>
      </c>
      <c r="AC25" s="4">
        <v>163.30000000000001</v>
      </c>
      <c r="AD25" s="4">
        <v>163.6</v>
      </c>
      <c r="AE25" s="4">
        <v>158.41999999999999</v>
      </c>
      <c r="AF25" s="4">
        <v>161.65</v>
      </c>
      <c r="AG25" s="4">
        <v>11.44</v>
      </c>
      <c r="AH25" s="4">
        <v>11.76</v>
      </c>
      <c r="AI25" s="4">
        <v>19.510000000000002</v>
      </c>
      <c r="AJ25" s="4">
        <v>16.440000000000001</v>
      </c>
      <c r="AK25" s="4">
        <v>-2.9</v>
      </c>
      <c r="AL25" s="4">
        <v>-2.9</v>
      </c>
      <c r="AM25" s="4">
        <v>1.77587262706675</v>
      </c>
      <c r="AN25" s="4">
        <v>1.77587262706675</v>
      </c>
      <c r="AO25" t="s">
        <v>54</v>
      </c>
      <c r="AP25" t="s">
        <v>52</v>
      </c>
      <c r="AQ25" t="s">
        <v>55</v>
      </c>
    </row>
    <row r="26" spans="1:43" x14ac:dyDescent="0.25">
      <c r="A26" t="s">
        <v>45</v>
      </c>
      <c r="B26" t="s">
        <v>62</v>
      </c>
      <c r="C26" t="s">
        <v>63</v>
      </c>
      <c r="D26" t="s">
        <v>107</v>
      </c>
      <c r="E26" t="s">
        <v>49</v>
      </c>
      <c r="F26" t="s">
        <v>1</v>
      </c>
      <c r="G26" t="s">
        <v>89</v>
      </c>
      <c r="H26" t="s">
        <v>104</v>
      </c>
      <c r="I26" t="s">
        <v>2</v>
      </c>
      <c r="J26" t="s">
        <v>2</v>
      </c>
      <c r="K26" t="s">
        <v>2</v>
      </c>
      <c r="L26" t="s">
        <v>2</v>
      </c>
      <c r="M26" t="s">
        <v>52</v>
      </c>
      <c r="N26" t="s">
        <v>52</v>
      </c>
      <c r="O26" s="4">
        <v>2.4</v>
      </c>
      <c r="P26" t="s">
        <v>2</v>
      </c>
      <c r="Q26" t="s">
        <v>105</v>
      </c>
      <c r="R26" s="4">
        <v>54.58</v>
      </c>
      <c r="S26" s="7">
        <v>43808</v>
      </c>
      <c r="T26" s="4">
        <v>0.67</v>
      </c>
      <c r="U26" t="s">
        <v>52</v>
      </c>
      <c r="V26" s="4">
        <v>0.02</v>
      </c>
      <c r="W26" s="4">
        <v>0.03</v>
      </c>
      <c r="X26" s="4">
        <v>0.03</v>
      </c>
      <c r="Y26" s="4">
        <v>13</v>
      </c>
      <c r="Z26" s="4">
        <v>11</v>
      </c>
      <c r="AA26" s="4">
        <v>2</v>
      </c>
      <c r="AB26" s="4">
        <v>1</v>
      </c>
      <c r="AC26" s="4">
        <v>0.67</v>
      </c>
      <c r="AD26" s="4">
        <v>0.68</v>
      </c>
      <c r="AE26" s="4">
        <v>0.69</v>
      </c>
      <c r="AF26" s="4">
        <v>0.69</v>
      </c>
      <c r="AG26" s="4">
        <v>0.03</v>
      </c>
      <c r="AH26" s="4">
        <v>0.04</v>
      </c>
      <c r="AI26" s="4">
        <v>0.08</v>
      </c>
      <c r="AJ26" s="4">
        <v>0.08</v>
      </c>
      <c r="AK26" s="4">
        <v>1.73</v>
      </c>
      <c r="AL26" s="4">
        <v>1.73</v>
      </c>
      <c r="AM26" s="4">
        <v>258.20895522388003</v>
      </c>
      <c r="AN26" s="4">
        <v>258.20895522388003</v>
      </c>
      <c r="AO26" t="s">
        <v>54</v>
      </c>
      <c r="AP26" t="s">
        <v>52</v>
      </c>
      <c r="AQ26" t="s">
        <v>68</v>
      </c>
    </row>
    <row r="27" spans="1:43" x14ac:dyDescent="0.25">
      <c r="A27" t="s">
        <v>45</v>
      </c>
      <c r="B27" t="s">
        <v>62</v>
      </c>
      <c r="C27" t="s">
        <v>63</v>
      </c>
      <c r="D27" t="s">
        <v>108</v>
      </c>
      <c r="E27" t="s">
        <v>49</v>
      </c>
      <c r="F27" t="s">
        <v>1</v>
      </c>
      <c r="G27" t="s">
        <v>98</v>
      </c>
      <c r="H27" t="s">
        <v>104</v>
      </c>
      <c r="I27" t="s">
        <v>2</v>
      </c>
      <c r="J27" t="s">
        <v>2</v>
      </c>
      <c r="K27" t="s">
        <v>2</v>
      </c>
      <c r="L27" t="s">
        <v>2</v>
      </c>
      <c r="M27" t="s">
        <v>52</v>
      </c>
      <c r="N27" t="s">
        <v>52</v>
      </c>
      <c r="O27" s="4">
        <v>97.19</v>
      </c>
      <c r="P27" t="s">
        <v>2</v>
      </c>
      <c r="Q27" t="s">
        <v>105</v>
      </c>
      <c r="R27" s="4">
        <v>53.5</v>
      </c>
      <c r="S27" s="7">
        <v>43808</v>
      </c>
      <c r="T27" s="4">
        <v>12.4</v>
      </c>
      <c r="U27" t="s">
        <v>52</v>
      </c>
      <c r="V27" s="4">
        <v>0.77</v>
      </c>
      <c r="W27" s="4">
        <v>1.48</v>
      </c>
      <c r="X27" s="4">
        <v>1.58</v>
      </c>
      <c r="Y27" s="4">
        <v>14</v>
      </c>
      <c r="Z27" s="4">
        <v>12</v>
      </c>
      <c r="AA27" s="4">
        <v>3</v>
      </c>
      <c r="AB27" s="4">
        <v>2</v>
      </c>
      <c r="AC27" s="4">
        <v>12.4</v>
      </c>
      <c r="AD27" s="4">
        <v>12.61</v>
      </c>
      <c r="AE27" s="4">
        <v>13.02</v>
      </c>
      <c r="AF27" s="4">
        <v>13.1</v>
      </c>
      <c r="AG27" s="4">
        <v>1.48</v>
      </c>
      <c r="AH27" s="4">
        <v>1.94</v>
      </c>
      <c r="AI27" s="4">
        <v>2.14</v>
      </c>
      <c r="AJ27" s="4">
        <v>2.2400000000000002</v>
      </c>
      <c r="AK27" s="4">
        <v>84.789999999999907</v>
      </c>
      <c r="AL27" s="4">
        <v>84.789999999999907</v>
      </c>
      <c r="AM27" s="4">
        <v>683.79032258064501</v>
      </c>
      <c r="AN27" s="4">
        <v>683.79032258064501</v>
      </c>
      <c r="AO27" t="s">
        <v>54</v>
      </c>
      <c r="AP27" t="s">
        <v>52</v>
      </c>
      <c r="AQ27" t="s">
        <v>68</v>
      </c>
    </row>
    <row r="28" spans="1:43" x14ac:dyDescent="0.25">
      <c r="A28" t="s">
        <v>109</v>
      </c>
      <c r="B28" t="s">
        <v>110</v>
      </c>
      <c r="C28" t="s">
        <v>111</v>
      </c>
      <c r="D28" t="s">
        <v>48</v>
      </c>
      <c r="E28" t="s">
        <v>112</v>
      </c>
      <c r="F28" t="s">
        <v>1</v>
      </c>
      <c r="G28" t="s">
        <v>113</v>
      </c>
      <c r="H28" t="s">
        <v>113</v>
      </c>
      <c r="I28" t="s">
        <v>2</v>
      </c>
      <c r="J28" t="s">
        <v>2</v>
      </c>
      <c r="K28" t="s">
        <v>2</v>
      </c>
      <c r="L28" t="s">
        <v>2</v>
      </c>
      <c r="M28" t="s">
        <v>52</v>
      </c>
      <c r="N28" t="s">
        <v>52</v>
      </c>
      <c r="O28" s="4">
        <v>6250</v>
      </c>
      <c r="P28" t="s">
        <v>2</v>
      </c>
      <c r="Q28" t="s">
        <v>53</v>
      </c>
      <c r="R28" s="4">
        <v>-2.94</v>
      </c>
      <c r="S28" s="7">
        <v>43339</v>
      </c>
      <c r="T28" s="4">
        <v>67000</v>
      </c>
      <c r="U28" t="s">
        <v>52</v>
      </c>
      <c r="V28" s="4">
        <v>0.02</v>
      </c>
      <c r="W28" s="4">
        <v>0.35</v>
      </c>
      <c r="X28" t="s">
        <v>114</v>
      </c>
      <c r="Y28" s="4">
        <v>61</v>
      </c>
      <c r="Z28" s="4">
        <v>16</v>
      </c>
      <c r="AA28" s="4">
        <v>0</v>
      </c>
      <c r="AB28" s="4">
        <v>0</v>
      </c>
      <c r="AC28" s="4">
        <v>4.83</v>
      </c>
      <c r="AD28" s="4">
        <v>4.8499999999999996</v>
      </c>
      <c r="AE28" s="4">
        <v>4.8</v>
      </c>
      <c r="AF28" s="4">
        <v>4.7300000000000004</v>
      </c>
      <c r="AG28" s="4">
        <v>0.13</v>
      </c>
      <c r="AH28" s="4">
        <v>0.09</v>
      </c>
      <c r="AI28" s="4">
        <v>0.22</v>
      </c>
      <c r="AJ28" s="4">
        <v>0.3</v>
      </c>
      <c r="AK28" t="s">
        <v>52</v>
      </c>
      <c r="AL28" t="s">
        <v>52</v>
      </c>
      <c r="AM28" t="s">
        <v>52</v>
      </c>
      <c r="AN28" t="s">
        <v>52</v>
      </c>
      <c r="AO28" t="s">
        <v>54</v>
      </c>
      <c r="AP28" t="s">
        <v>52</v>
      </c>
      <c r="AQ28" t="s">
        <v>58</v>
      </c>
    </row>
    <row r="29" spans="1:43" x14ac:dyDescent="0.25">
      <c r="A29" t="s">
        <v>109</v>
      </c>
      <c r="B29" t="s">
        <v>110</v>
      </c>
      <c r="C29" t="s">
        <v>111</v>
      </c>
      <c r="D29" t="s">
        <v>59</v>
      </c>
      <c r="E29" t="s">
        <v>112</v>
      </c>
      <c r="F29" t="s">
        <v>1</v>
      </c>
      <c r="G29" t="s">
        <v>113</v>
      </c>
      <c r="H29" t="s">
        <v>113</v>
      </c>
      <c r="I29" t="s">
        <v>2</v>
      </c>
      <c r="J29" t="s">
        <v>2</v>
      </c>
      <c r="K29" t="s">
        <v>2</v>
      </c>
      <c r="L29" t="s">
        <v>2</v>
      </c>
      <c r="M29" t="s">
        <v>52</v>
      </c>
      <c r="N29" t="s">
        <v>52</v>
      </c>
      <c r="O29" s="4">
        <v>895</v>
      </c>
      <c r="P29" t="s">
        <v>2</v>
      </c>
      <c r="Q29" t="s">
        <v>53</v>
      </c>
      <c r="R29" s="4">
        <v>-4.7300000000000004</v>
      </c>
      <c r="S29" s="7">
        <v>43339</v>
      </c>
      <c r="T29" s="4">
        <v>40497</v>
      </c>
      <c r="U29" t="s">
        <v>52</v>
      </c>
      <c r="V29" s="4">
        <v>0.04</v>
      </c>
      <c r="W29" s="4">
        <v>0.35</v>
      </c>
      <c r="X29" t="s">
        <v>114</v>
      </c>
      <c r="Y29" s="4">
        <v>49</v>
      </c>
      <c r="Z29" s="4">
        <v>15</v>
      </c>
      <c r="AA29" s="4">
        <v>3</v>
      </c>
      <c r="AB29" s="4">
        <v>0</v>
      </c>
      <c r="AC29" s="4">
        <v>4.6100000000000003</v>
      </c>
      <c r="AD29" s="4">
        <v>4.5199999999999996</v>
      </c>
      <c r="AE29" s="4">
        <v>4.54</v>
      </c>
      <c r="AF29" s="4">
        <v>4.43</v>
      </c>
      <c r="AG29" s="4">
        <v>0.19</v>
      </c>
      <c r="AH29" s="4">
        <v>0.09</v>
      </c>
      <c r="AI29" s="4">
        <v>0.33</v>
      </c>
      <c r="AJ29" s="4">
        <v>0.43</v>
      </c>
      <c r="AK29" t="s">
        <v>52</v>
      </c>
      <c r="AL29" t="s">
        <v>52</v>
      </c>
      <c r="AM29" t="s">
        <v>52</v>
      </c>
      <c r="AN29" t="s">
        <v>52</v>
      </c>
      <c r="AO29" t="s">
        <v>54</v>
      </c>
      <c r="AP29" t="s">
        <v>52</v>
      </c>
      <c r="AQ29" t="s">
        <v>68</v>
      </c>
    </row>
    <row r="30" spans="1:43" x14ac:dyDescent="0.25">
      <c r="A30" t="s">
        <v>109</v>
      </c>
      <c r="B30" t="s">
        <v>110</v>
      </c>
      <c r="C30" t="s">
        <v>111</v>
      </c>
      <c r="D30" t="s">
        <v>56</v>
      </c>
      <c r="E30" t="s">
        <v>112</v>
      </c>
      <c r="F30" t="s">
        <v>1</v>
      </c>
      <c r="G30" t="s">
        <v>51</v>
      </c>
      <c r="H30" t="s">
        <v>51</v>
      </c>
      <c r="I30" t="s">
        <v>2</v>
      </c>
      <c r="J30" t="s">
        <v>2</v>
      </c>
      <c r="K30" t="s">
        <v>2</v>
      </c>
      <c r="L30" t="s">
        <v>2</v>
      </c>
      <c r="M30" t="s">
        <v>52</v>
      </c>
      <c r="N30" t="s">
        <v>52</v>
      </c>
      <c r="O30" t="s">
        <v>115</v>
      </c>
      <c r="P30" t="s">
        <v>2</v>
      </c>
      <c r="Q30" t="s">
        <v>53</v>
      </c>
      <c r="R30" t="s">
        <v>52</v>
      </c>
      <c r="S30" s="7">
        <v>43339</v>
      </c>
      <c r="T30" s="4">
        <v>46000</v>
      </c>
      <c r="U30" t="s">
        <v>52</v>
      </c>
      <c r="V30" s="4">
        <v>0.03</v>
      </c>
      <c r="W30" s="4">
        <v>0.35</v>
      </c>
      <c r="X30" t="s">
        <v>114</v>
      </c>
      <c r="Y30" s="4">
        <v>49</v>
      </c>
      <c r="Z30" s="4">
        <v>7</v>
      </c>
      <c r="AA30" s="4">
        <v>2</v>
      </c>
      <c r="AB30" s="4">
        <v>2</v>
      </c>
      <c r="AC30" s="4">
        <v>4.66</v>
      </c>
      <c r="AD30" s="4">
        <v>4.7</v>
      </c>
      <c r="AE30" s="4">
        <v>4.6500000000000004</v>
      </c>
      <c r="AF30" s="4">
        <v>4.66</v>
      </c>
      <c r="AG30" s="4">
        <v>0.14000000000000001</v>
      </c>
      <c r="AH30" s="4">
        <v>0.35</v>
      </c>
      <c r="AI30" s="4">
        <v>0.23</v>
      </c>
      <c r="AJ30" s="4">
        <v>0.27</v>
      </c>
      <c r="AK30" t="s">
        <v>52</v>
      </c>
      <c r="AL30" t="s">
        <v>52</v>
      </c>
      <c r="AM30" t="s">
        <v>52</v>
      </c>
      <c r="AN30" t="s">
        <v>52</v>
      </c>
      <c r="AO30" t="s">
        <v>54</v>
      </c>
      <c r="AP30" t="s">
        <v>52</v>
      </c>
      <c r="AQ30" t="s">
        <v>68</v>
      </c>
    </row>
    <row r="31" spans="1:43" x14ac:dyDescent="0.25">
      <c r="A31" t="s">
        <v>109</v>
      </c>
      <c r="B31" t="s">
        <v>110</v>
      </c>
      <c r="C31" t="s">
        <v>111</v>
      </c>
      <c r="D31" t="s">
        <v>61</v>
      </c>
      <c r="E31" t="s">
        <v>112</v>
      </c>
      <c r="F31" t="s">
        <v>1</v>
      </c>
      <c r="G31" t="s">
        <v>113</v>
      </c>
      <c r="H31" t="s">
        <v>113</v>
      </c>
      <c r="I31" t="s">
        <v>2</v>
      </c>
      <c r="J31" t="s">
        <v>2</v>
      </c>
      <c r="K31" t="s">
        <v>2</v>
      </c>
      <c r="L31" t="s">
        <v>2</v>
      </c>
      <c r="M31" t="s">
        <v>52</v>
      </c>
      <c r="N31" t="s">
        <v>52</v>
      </c>
      <c r="O31" t="s">
        <v>115</v>
      </c>
      <c r="P31" t="s">
        <v>2</v>
      </c>
      <c r="Q31" t="s">
        <v>53</v>
      </c>
      <c r="R31" t="s">
        <v>52</v>
      </c>
      <c r="S31" s="7">
        <v>43339</v>
      </c>
      <c r="T31" t="s">
        <v>114</v>
      </c>
      <c r="U31" t="s">
        <v>52</v>
      </c>
      <c r="V31" t="s">
        <v>114</v>
      </c>
      <c r="W31" t="s">
        <v>2</v>
      </c>
      <c r="X31" t="s">
        <v>114</v>
      </c>
      <c r="Y31" s="4">
        <v>53</v>
      </c>
      <c r="Z31" s="4">
        <v>17</v>
      </c>
      <c r="AA31" s="4">
        <v>0</v>
      </c>
      <c r="AB31" s="4">
        <v>17</v>
      </c>
      <c r="AC31" t="s">
        <v>114</v>
      </c>
      <c r="AD31" t="s">
        <v>114</v>
      </c>
      <c r="AE31" t="s">
        <v>114</v>
      </c>
      <c r="AF31" t="s">
        <v>114</v>
      </c>
      <c r="AG31" t="s">
        <v>114</v>
      </c>
      <c r="AH31" t="s">
        <v>114</v>
      </c>
      <c r="AI31" t="s">
        <v>114</v>
      </c>
      <c r="AJ31" t="s">
        <v>114</v>
      </c>
      <c r="AK31" t="s">
        <v>52</v>
      </c>
      <c r="AL31" t="s">
        <v>52</v>
      </c>
      <c r="AM31" t="s">
        <v>52</v>
      </c>
      <c r="AN31" t="s">
        <v>52</v>
      </c>
      <c r="AO31" t="s">
        <v>54</v>
      </c>
      <c r="AP31" t="s">
        <v>52</v>
      </c>
      <c r="AQ31" t="s">
        <v>55</v>
      </c>
    </row>
    <row r="32" spans="1:43" x14ac:dyDescent="0.25">
      <c r="A32" t="s">
        <v>109</v>
      </c>
      <c r="B32" t="s">
        <v>116</v>
      </c>
      <c r="C32" t="s">
        <v>111</v>
      </c>
      <c r="D32" t="s">
        <v>48</v>
      </c>
      <c r="E32" t="s">
        <v>49</v>
      </c>
      <c r="F32" t="s">
        <v>1</v>
      </c>
      <c r="G32" t="s">
        <v>50</v>
      </c>
      <c r="H32" t="s">
        <v>113</v>
      </c>
      <c r="I32" t="s">
        <v>2</v>
      </c>
      <c r="J32" t="s">
        <v>2</v>
      </c>
      <c r="K32" t="s">
        <v>2</v>
      </c>
      <c r="L32" t="s">
        <v>2</v>
      </c>
      <c r="M32" t="s">
        <v>52</v>
      </c>
      <c r="N32" t="s">
        <v>52</v>
      </c>
      <c r="O32" s="4">
        <v>11417</v>
      </c>
      <c r="P32" t="s">
        <v>2</v>
      </c>
      <c r="Q32" t="s">
        <v>53</v>
      </c>
      <c r="R32" s="4">
        <v>-0.76</v>
      </c>
      <c r="S32" s="7">
        <v>43578</v>
      </c>
      <c r="T32" s="4">
        <v>21000</v>
      </c>
      <c r="U32" t="s">
        <v>52</v>
      </c>
      <c r="V32" s="4">
        <v>0.02</v>
      </c>
      <c r="W32" s="4">
        <v>0.35</v>
      </c>
      <c r="X32" s="4">
        <v>0.35</v>
      </c>
      <c r="Y32" s="4">
        <v>118</v>
      </c>
      <c r="Z32" s="4">
        <v>26</v>
      </c>
      <c r="AA32" s="4">
        <v>1</v>
      </c>
      <c r="AB32" s="4">
        <v>0</v>
      </c>
      <c r="AC32" s="4">
        <v>4.32</v>
      </c>
      <c r="AD32" s="4">
        <v>4.34</v>
      </c>
      <c r="AE32" s="4">
        <v>4.3499999999999996</v>
      </c>
      <c r="AF32" s="4">
        <v>4.38</v>
      </c>
      <c r="AG32" s="4">
        <v>0.12</v>
      </c>
      <c r="AH32" s="4">
        <v>0.09</v>
      </c>
      <c r="AI32" s="4">
        <v>0.22</v>
      </c>
      <c r="AJ32" s="4">
        <v>0.24</v>
      </c>
      <c r="AK32" s="4">
        <v>0.26466729367938602</v>
      </c>
      <c r="AL32" s="4">
        <v>0.26466729367938602</v>
      </c>
      <c r="AM32" s="4">
        <v>6.5228318358113802</v>
      </c>
      <c r="AN32" s="4">
        <v>6.5228318358113802</v>
      </c>
      <c r="AO32" t="s">
        <v>54</v>
      </c>
      <c r="AP32" t="s">
        <v>52</v>
      </c>
      <c r="AQ32" t="s">
        <v>55</v>
      </c>
    </row>
    <row r="33" spans="1:43" x14ac:dyDescent="0.25">
      <c r="A33" t="s">
        <v>109</v>
      </c>
      <c r="B33" t="s">
        <v>116</v>
      </c>
      <c r="C33" t="s">
        <v>111</v>
      </c>
      <c r="D33" t="s">
        <v>59</v>
      </c>
      <c r="E33" t="s">
        <v>49</v>
      </c>
      <c r="F33" t="s">
        <v>1</v>
      </c>
      <c r="G33" t="s">
        <v>60</v>
      </c>
      <c r="H33" t="s">
        <v>113</v>
      </c>
      <c r="I33" t="s">
        <v>2</v>
      </c>
      <c r="J33" t="s">
        <v>2</v>
      </c>
      <c r="K33" t="s">
        <v>2</v>
      </c>
      <c r="L33" t="s">
        <v>2</v>
      </c>
      <c r="M33" t="s">
        <v>52</v>
      </c>
      <c r="N33" t="s">
        <v>52</v>
      </c>
      <c r="O33" s="4">
        <v>6313</v>
      </c>
      <c r="P33" t="s">
        <v>2</v>
      </c>
      <c r="Q33" t="s">
        <v>53</v>
      </c>
      <c r="R33" s="4">
        <v>-1.21</v>
      </c>
      <c r="S33" s="7">
        <v>43578</v>
      </c>
      <c r="T33" s="4">
        <v>16700</v>
      </c>
      <c r="U33" t="s">
        <v>52</v>
      </c>
      <c r="V33" s="4">
        <v>0.04</v>
      </c>
      <c r="W33" s="4">
        <v>0.35</v>
      </c>
      <c r="X33" s="4">
        <v>0.35</v>
      </c>
      <c r="Y33" s="4">
        <v>89</v>
      </c>
      <c r="Z33" s="4">
        <v>25</v>
      </c>
      <c r="AA33" s="4">
        <v>0</v>
      </c>
      <c r="AB33" s="4">
        <v>0</v>
      </c>
      <c r="AC33" s="4">
        <v>4.22</v>
      </c>
      <c r="AD33" s="4">
        <v>4.18</v>
      </c>
      <c r="AE33" s="4">
        <v>4.24</v>
      </c>
      <c r="AF33" s="4">
        <v>4.22</v>
      </c>
      <c r="AG33" s="4">
        <v>0.12</v>
      </c>
      <c r="AH33" s="4">
        <v>0.15</v>
      </c>
      <c r="AI33" s="4">
        <v>0.28999999999999998</v>
      </c>
      <c r="AJ33" s="4">
        <v>0.26</v>
      </c>
      <c r="AK33" s="4">
        <v>0.42248068182022902</v>
      </c>
      <c r="AL33" s="4">
        <v>0.42248068182022902</v>
      </c>
      <c r="AM33" s="4">
        <v>11.1172228577692</v>
      </c>
      <c r="AN33" s="4">
        <v>11.1172228577692</v>
      </c>
      <c r="AO33" t="s">
        <v>54</v>
      </c>
      <c r="AP33" t="s">
        <v>52</v>
      </c>
      <c r="AQ33" t="s">
        <v>55</v>
      </c>
    </row>
    <row r="34" spans="1:43" x14ac:dyDescent="0.25">
      <c r="A34" t="s">
        <v>109</v>
      </c>
      <c r="B34" t="s">
        <v>116</v>
      </c>
      <c r="C34" t="s">
        <v>111</v>
      </c>
      <c r="D34" t="s">
        <v>56</v>
      </c>
      <c r="E34" t="s">
        <v>49</v>
      </c>
      <c r="F34" t="s">
        <v>1</v>
      </c>
      <c r="G34" t="s">
        <v>117</v>
      </c>
      <c r="H34" t="s">
        <v>51</v>
      </c>
      <c r="I34" t="s">
        <v>2</v>
      </c>
      <c r="J34" t="s">
        <v>2</v>
      </c>
      <c r="K34" t="s">
        <v>2</v>
      </c>
      <c r="L34" t="s">
        <v>2</v>
      </c>
      <c r="M34" t="s">
        <v>52</v>
      </c>
      <c r="N34" t="s">
        <v>52</v>
      </c>
      <c r="O34" s="4">
        <v>7700</v>
      </c>
      <c r="P34" t="s">
        <v>2</v>
      </c>
      <c r="Q34" t="s">
        <v>53</v>
      </c>
      <c r="R34" s="4">
        <v>-1.05</v>
      </c>
      <c r="S34" s="7">
        <v>43578</v>
      </c>
      <c r="T34" s="4">
        <v>17950</v>
      </c>
      <c r="U34" t="s">
        <v>52</v>
      </c>
      <c r="V34" s="4">
        <v>0.06</v>
      </c>
      <c r="W34" s="4">
        <v>0.35</v>
      </c>
      <c r="X34" s="4">
        <v>0.35</v>
      </c>
      <c r="Y34" s="4">
        <v>98</v>
      </c>
      <c r="Z34" s="4">
        <v>17</v>
      </c>
      <c r="AA34" s="4">
        <v>0</v>
      </c>
      <c r="AB34" s="4">
        <v>0</v>
      </c>
      <c r="AC34" s="4">
        <v>4.25</v>
      </c>
      <c r="AD34" s="4">
        <v>4.2300000000000004</v>
      </c>
      <c r="AE34" s="4">
        <v>4.2300000000000004</v>
      </c>
      <c r="AF34" s="4">
        <v>4.24</v>
      </c>
      <c r="AG34" s="4">
        <v>0.12</v>
      </c>
      <c r="AH34" s="4">
        <v>0.19</v>
      </c>
      <c r="AI34" s="4">
        <v>0.19</v>
      </c>
      <c r="AJ34" s="4">
        <v>0.17</v>
      </c>
      <c r="AK34" s="4">
        <v>0.36757204286911699</v>
      </c>
      <c r="AL34" s="4">
        <v>0.36757204286911699</v>
      </c>
      <c r="AM34" s="4">
        <v>9.4576848077465705</v>
      </c>
      <c r="AN34" s="4">
        <v>9.4576848077465705</v>
      </c>
      <c r="AO34" t="s">
        <v>54</v>
      </c>
      <c r="AP34" t="s">
        <v>52</v>
      </c>
      <c r="AQ34" t="s">
        <v>55</v>
      </c>
    </row>
    <row r="35" spans="1:43" x14ac:dyDescent="0.25">
      <c r="A35" t="s">
        <v>109</v>
      </c>
      <c r="B35" t="s">
        <v>116</v>
      </c>
      <c r="C35" t="s">
        <v>111</v>
      </c>
      <c r="D35" t="s">
        <v>61</v>
      </c>
      <c r="E35" t="s">
        <v>49</v>
      </c>
      <c r="F35" t="s">
        <v>1</v>
      </c>
      <c r="G35" t="s">
        <v>60</v>
      </c>
      <c r="H35" t="s">
        <v>113</v>
      </c>
      <c r="I35" t="s">
        <v>2</v>
      </c>
      <c r="J35" t="s">
        <v>2</v>
      </c>
      <c r="K35" t="s">
        <v>2</v>
      </c>
      <c r="L35" t="s">
        <v>2</v>
      </c>
      <c r="M35" t="s">
        <v>52</v>
      </c>
      <c r="N35" t="s">
        <v>52</v>
      </c>
      <c r="O35" s="4">
        <v>367</v>
      </c>
      <c r="P35" t="s">
        <v>2</v>
      </c>
      <c r="Q35" t="s">
        <v>53</v>
      </c>
      <c r="R35" s="4">
        <v>-3.64</v>
      </c>
      <c r="S35" s="7">
        <v>43578</v>
      </c>
      <c r="T35" s="4">
        <v>6882</v>
      </c>
      <c r="U35" t="s">
        <v>52</v>
      </c>
      <c r="V35" s="4">
        <v>0.02</v>
      </c>
      <c r="W35" s="4">
        <v>0.35</v>
      </c>
      <c r="X35" s="4">
        <v>0.35</v>
      </c>
      <c r="Y35" s="4">
        <v>111</v>
      </c>
      <c r="Z35" s="4">
        <v>26</v>
      </c>
      <c r="AA35" s="4">
        <v>1</v>
      </c>
      <c r="AB35" s="4">
        <v>0</v>
      </c>
      <c r="AC35" s="4">
        <v>3.84</v>
      </c>
      <c r="AD35" s="4">
        <v>3.84</v>
      </c>
      <c r="AE35" s="4">
        <v>3.83</v>
      </c>
      <c r="AF35" s="4">
        <v>3.81</v>
      </c>
      <c r="AG35" s="4">
        <v>0.14000000000000001</v>
      </c>
      <c r="AH35" s="4">
        <v>0.08</v>
      </c>
      <c r="AI35" s="4">
        <v>0.33</v>
      </c>
      <c r="AJ35" s="4">
        <v>0.3</v>
      </c>
      <c r="AK35" s="4">
        <v>1.2730787519029201</v>
      </c>
      <c r="AL35" s="4">
        <v>1.2730787519029201</v>
      </c>
      <c r="AM35" s="4">
        <v>49.639162370800904</v>
      </c>
      <c r="AN35" s="4">
        <v>49.639162370800904</v>
      </c>
      <c r="AO35" t="s">
        <v>54</v>
      </c>
      <c r="AP35" t="s">
        <v>52</v>
      </c>
      <c r="AQ35" t="s">
        <v>68</v>
      </c>
    </row>
    <row r="36" spans="1:43" x14ac:dyDescent="0.25">
      <c r="A36" t="s">
        <v>109</v>
      </c>
      <c r="B36" t="s">
        <v>118</v>
      </c>
      <c r="C36" t="s">
        <v>119</v>
      </c>
      <c r="D36" t="s">
        <v>48</v>
      </c>
      <c r="E36" t="s">
        <v>49</v>
      </c>
      <c r="F36" t="s">
        <v>1</v>
      </c>
      <c r="G36" t="s">
        <v>50</v>
      </c>
      <c r="H36" t="s">
        <v>113</v>
      </c>
      <c r="I36" t="s">
        <v>2</v>
      </c>
      <c r="J36" t="s">
        <v>2</v>
      </c>
      <c r="K36" t="s">
        <v>2</v>
      </c>
      <c r="L36" t="s">
        <v>2</v>
      </c>
      <c r="M36" t="s">
        <v>52</v>
      </c>
      <c r="N36" t="s">
        <v>52</v>
      </c>
      <c r="O36" s="4">
        <v>8950</v>
      </c>
      <c r="P36" t="s">
        <v>2</v>
      </c>
      <c r="Q36" t="s">
        <v>53</v>
      </c>
      <c r="R36" s="4">
        <v>0.46</v>
      </c>
      <c r="S36" s="7">
        <v>43607</v>
      </c>
      <c r="T36" s="4">
        <v>6200</v>
      </c>
      <c r="U36" t="s">
        <v>52</v>
      </c>
      <c r="V36" s="4">
        <v>0.03</v>
      </c>
      <c r="W36" s="4">
        <v>0.35</v>
      </c>
      <c r="X36" s="4">
        <v>0.35</v>
      </c>
      <c r="Y36" s="4">
        <v>179</v>
      </c>
      <c r="Z36" s="4">
        <v>54</v>
      </c>
      <c r="AA36" s="4">
        <v>0</v>
      </c>
      <c r="AB36" s="4">
        <v>0</v>
      </c>
      <c r="AC36" s="4">
        <v>3.79</v>
      </c>
      <c r="AD36" s="4">
        <v>3.77</v>
      </c>
      <c r="AE36" s="4">
        <v>3.76</v>
      </c>
      <c r="AF36" s="4">
        <v>3.72</v>
      </c>
      <c r="AG36" s="4">
        <v>0.13</v>
      </c>
      <c r="AH36" s="4">
        <v>0.16</v>
      </c>
      <c r="AI36" s="4">
        <v>0.28000000000000003</v>
      </c>
      <c r="AJ36" s="4">
        <v>0.32</v>
      </c>
      <c r="AK36" s="4">
        <v>-0.159431345817658</v>
      </c>
      <c r="AL36" s="4">
        <v>-0.159431345817658</v>
      </c>
      <c r="AM36" s="4">
        <v>4.0343746264162599</v>
      </c>
      <c r="AN36" s="4">
        <v>4.0343746264162599</v>
      </c>
      <c r="AO36" t="s">
        <v>54</v>
      </c>
      <c r="AP36" t="s">
        <v>50</v>
      </c>
      <c r="AQ36" t="s">
        <v>55</v>
      </c>
    </row>
    <row r="37" spans="1:43" x14ac:dyDescent="0.25">
      <c r="A37" t="s">
        <v>109</v>
      </c>
      <c r="B37" t="s">
        <v>118</v>
      </c>
      <c r="C37" t="s">
        <v>119</v>
      </c>
      <c r="D37" t="s">
        <v>59</v>
      </c>
      <c r="E37" t="s">
        <v>49</v>
      </c>
      <c r="F37" t="s">
        <v>1</v>
      </c>
      <c r="G37" t="s">
        <v>60</v>
      </c>
      <c r="H37" t="s">
        <v>113</v>
      </c>
      <c r="I37" t="s">
        <v>2</v>
      </c>
      <c r="J37" t="s">
        <v>2</v>
      </c>
      <c r="K37" t="s">
        <v>2</v>
      </c>
      <c r="L37" t="s">
        <v>2</v>
      </c>
      <c r="M37" t="s">
        <v>52</v>
      </c>
      <c r="N37" t="s">
        <v>52</v>
      </c>
      <c r="O37" s="4">
        <v>3600</v>
      </c>
      <c r="P37" t="s">
        <v>2</v>
      </c>
      <c r="Q37" t="s">
        <v>53</v>
      </c>
      <c r="R37" s="4">
        <v>0.67</v>
      </c>
      <c r="S37" s="7">
        <v>43607</v>
      </c>
      <c r="T37" s="4">
        <v>2100</v>
      </c>
      <c r="U37" t="s">
        <v>52</v>
      </c>
      <c r="V37" s="4">
        <v>0.03</v>
      </c>
      <c r="W37" s="4">
        <v>0.35</v>
      </c>
      <c r="X37" s="4">
        <v>0.35</v>
      </c>
      <c r="Y37" s="4">
        <v>141</v>
      </c>
      <c r="Z37" s="4">
        <v>50</v>
      </c>
      <c r="AA37" s="4">
        <v>4</v>
      </c>
      <c r="AB37" s="4">
        <v>1</v>
      </c>
      <c r="AC37" s="4">
        <v>3.32</v>
      </c>
      <c r="AD37" s="4">
        <v>3.36</v>
      </c>
      <c r="AE37" s="4">
        <v>3.28</v>
      </c>
      <c r="AF37" s="4">
        <v>3.35</v>
      </c>
      <c r="AG37" s="4">
        <v>0.2</v>
      </c>
      <c r="AH37" s="4">
        <v>0.16</v>
      </c>
      <c r="AI37" s="4">
        <v>0.28999999999999998</v>
      </c>
      <c r="AJ37" s="4">
        <v>0.32</v>
      </c>
      <c r="AK37" s="4">
        <v>-0.23408320603336799</v>
      </c>
      <c r="AL37" s="4">
        <v>-0.23408320603336799</v>
      </c>
      <c r="AM37" s="4">
        <v>6.5822073904810798</v>
      </c>
      <c r="AN37" s="4">
        <v>6.5822073904810798</v>
      </c>
      <c r="AO37" t="s">
        <v>54</v>
      </c>
      <c r="AP37" t="s">
        <v>60</v>
      </c>
      <c r="AQ37" t="s">
        <v>55</v>
      </c>
    </row>
    <row r="38" spans="1:43" x14ac:dyDescent="0.25">
      <c r="A38" t="s">
        <v>109</v>
      </c>
      <c r="B38" t="s">
        <v>118</v>
      </c>
      <c r="C38" t="s">
        <v>119</v>
      </c>
      <c r="D38" t="s">
        <v>56</v>
      </c>
      <c r="E38" t="s">
        <v>49</v>
      </c>
      <c r="F38" t="s">
        <v>1</v>
      </c>
      <c r="G38" t="s">
        <v>57</v>
      </c>
      <c r="H38" t="s">
        <v>51</v>
      </c>
      <c r="I38" t="s">
        <v>2</v>
      </c>
      <c r="J38" t="s">
        <v>2</v>
      </c>
      <c r="K38" t="s">
        <v>2</v>
      </c>
      <c r="L38" t="s">
        <v>2</v>
      </c>
      <c r="M38" t="s">
        <v>52</v>
      </c>
      <c r="N38" t="s">
        <v>52</v>
      </c>
      <c r="O38" s="4">
        <v>3500</v>
      </c>
      <c r="P38" t="s">
        <v>2</v>
      </c>
      <c r="Q38" t="s">
        <v>53</v>
      </c>
      <c r="R38" s="4">
        <v>0.57999999999999996</v>
      </c>
      <c r="S38" s="7">
        <v>43607</v>
      </c>
      <c r="T38" s="4">
        <v>2200</v>
      </c>
      <c r="U38" t="s">
        <v>52</v>
      </c>
      <c r="V38" s="4">
        <v>0.04</v>
      </c>
      <c r="W38" s="4">
        <v>0.35</v>
      </c>
      <c r="X38" s="4">
        <v>0.35</v>
      </c>
      <c r="Y38" s="4">
        <v>139</v>
      </c>
      <c r="Z38" s="4">
        <v>14</v>
      </c>
      <c r="AA38" s="4">
        <v>3</v>
      </c>
      <c r="AB38" s="4">
        <v>0</v>
      </c>
      <c r="AC38" s="4">
        <v>3.34</v>
      </c>
      <c r="AD38" s="4">
        <v>3.3</v>
      </c>
      <c r="AE38" s="4">
        <v>3.3</v>
      </c>
      <c r="AF38" s="4">
        <v>3.27</v>
      </c>
      <c r="AG38" s="4">
        <v>0.15</v>
      </c>
      <c r="AH38" s="4">
        <v>0.13</v>
      </c>
      <c r="AI38" s="4">
        <v>0.3</v>
      </c>
      <c r="AJ38" s="4">
        <v>0.22</v>
      </c>
      <c r="AK38" s="4">
        <v>-0.201645363528069</v>
      </c>
      <c r="AL38" s="4">
        <v>-0.201645363528069</v>
      </c>
      <c r="AM38" s="4">
        <v>5.6896583531887703</v>
      </c>
      <c r="AN38" s="4">
        <v>5.6896583531887703</v>
      </c>
      <c r="AO38" t="s">
        <v>54</v>
      </c>
      <c r="AP38" t="s">
        <v>57</v>
      </c>
      <c r="AQ38" t="s">
        <v>55</v>
      </c>
    </row>
    <row r="39" spans="1:43" x14ac:dyDescent="0.25">
      <c r="A39" t="s">
        <v>109</v>
      </c>
      <c r="B39" t="s">
        <v>118</v>
      </c>
      <c r="C39" t="s">
        <v>119</v>
      </c>
      <c r="D39" t="s">
        <v>61</v>
      </c>
      <c r="E39" t="s">
        <v>49</v>
      </c>
      <c r="F39" t="s">
        <v>1</v>
      </c>
      <c r="G39" t="s">
        <v>60</v>
      </c>
      <c r="H39" t="s">
        <v>113</v>
      </c>
      <c r="I39" t="s">
        <v>2</v>
      </c>
      <c r="J39" t="s">
        <v>2</v>
      </c>
      <c r="K39" t="s">
        <v>2</v>
      </c>
      <c r="L39" t="s">
        <v>2</v>
      </c>
      <c r="M39" t="s">
        <v>52</v>
      </c>
      <c r="N39" t="s">
        <v>52</v>
      </c>
      <c r="O39" t="s">
        <v>115</v>
      </c>
      <c r="P39" t="s">
        <v>2</v>
      </c>
      <c r="Q39" t="s">
        <v>53</v>
      </c>
      <c r="R39" t="s">
        <v>52</v>
      </c>
      <c r="S39" s="7">
        <v>43607</v>
      </c>
      <c r="T39" t="s">
        <v>114</v>
      </c>
      <c r="U39" t="s">
        <v>52</v>
      </c>
      <c r="V39" s="4">
        <v>0.28999999999999998</v>
      </c>
      <c r="W39" t="s">
        <v>2</v>
      </c>
      <c r="X39" t="s">
        <v>114</v>
      </c>
      <c r="Y39" s="4">
        <v>116</v>
      </c>
      <c r="Z39" s="4">
        <v>41</v>
      </c>
      <c r="AA39" s="4">
        <v>116</v>
      </c>
      <c r="AB39" s="4">
        <v>41</v>
      </c>
      <c r="AC39" s="4">
        <v>2.56</v>
      </c>
      <c r="AD39" s="4">
        <v>2.73</v>
      </c>
      <c r="AE39" s="4">
        <v>2.2999999999999998</v>
      </c>
      <c r="AF39" s="4">
        <v>2.6</v>
      </c>
      <c r="AG39" s="4">
        <v>0.78</v>
      </c>
      <c r="AH39" s="4">
        <v>0.57999999999999996</v>
      </c>
      <c r="AI39" s="4">
        <v>1.43</v>
      </c>
      <c r="AJ39" s="4">
        <v>1.53</v>
      </c>
      <c r="AK39" t="s">
        <v>52</v>
      </c>
      <c r="AL39" t="s">
        <v>52</v>
      </c>
      <c r="AM39" t="s">
        <v>52</v>
      </c>
      <c r="AN39" t="s">
        <v>52</v>
      </c>
      <c r="AO39" t="s">
        <v>54</v>
      </c>
      <c r="AP39" t="s">
        <v>60</v>
      </c>
      <c r="AQ39" t="s">
        <v>55</v>
      </c>
    </row>
    <row r="40" spans="1:43" x14ac:dyDescent="0.25">
      <c r="A40" s="1" t="s">
        <v>120</v>
      </c>
      <c r="B40" s="1" t="s">
        <v>121</v>
      </c>
      <c r="C40" s="1" t="s">
        <v>122</v>
      </c>
      <c r="D40" s="1" t="s">
        <v>86</v>
      </c>
      <c r="E40" s="1" t="s">
        <v>49</v>
      </c>
      <c r="F40" s="1" t="s">
        <v>1</v>
      </c>
      <c r="G40" s="1" t="s">
        <v>87</v>
      </c>
      <c r="H40" s="1" t="s">
        <v>51</v>
      </c>
      <c r="I40" s="1" t="s">
        <v>2</v>
      </c>
      <c r="J40" s="1" t="s">
        <v>2</v>
      </c>
      <c r="K40" s="1" t="s">
        <v>2</v>
      </c>
      <c r="L40" s="1" t="s">
        <v>2</v>
      </c>
      <c r="M40" s="1" t="s">
        <v>52</v>
      </c>
      <c r="N40" s="1" t="s">
        <v>52</v>
      </c>
      <c r="O40" s="5">
        <v>0.05</v>
      </c>
      <c r="P40" s="1" t="s">
        <v>2</v>
      </c>
      <c r="Q40" s="1" t="s">
        <v>72</v>
      </c>
      <c r="R40" s="5">
        <v>-0.5</v>
      </c>
      <c r="S40" s="8">
        <v>43783</v>
      </c>
      <c r="T40" s="5">
        <v>0.09</v>
      </c>
      <c r="U40" s="1" t="s">
        <v>52</v>
      </c>
      <c r="V40" s="5">
        <v>0.02</v>
      </c>
      <c r="W40" s="5">
        <v>0.08</v>
      </c>
      <c r="X40" s="5">
        <v>0.08</v>
      </c>
      <c r="Y40" s="5">
        <v>22</v>
      </c>
      <c r="Z40" s="5">
        <v>9</v>
      </c>
      <c r="AA40" s="5">
        <v>2</v>
      </c>
      <c r="AB40" s="5">
        <v>0</v>
      </c>
      <c r="AC40" s="5">
        <v>0.09</v>
      </c>
      <c r="AD40" s="5">
        <v>0.08</v>
      </c>
      <c r="AE40" s="5">
        <v>0.11</v>
      </c>
      <c r="AF40" s="5">
        <v>0.11</v>
      </c>
      <c r="AG40" s="5">
        <v>0.04</v>
      </c>
      <c r="AH40" s="5">
        <v>0.04</v>
      </c>
      <c r="AI40" s="5">
        <v>0.06</v>
      </c>
      <c r="AJ40" s="5">
        <v>7.0000000000000007E-2</v>
      </c>
      <c r="AK40" s="5">
        <v>-3.9999999999999897E-2</v>
      </c>
      <c r="AL40" s="5">
        <v>-3.9999999999999897E-2</v>
      </c>
      <c r="AM40" s="5">
        <v>44.4444444444444</v>
      </c>
      <c r="AN40" s="5">
        <v>44.4444444444444</v>
      </c>
      <c r="AO40" s="1" t="s">
        <v>54</v>
      </c>
      <c r="AP40" s="1" t="s">
        <v>52</v>
      </c>
      <c r="AQ40" s="1" t="s">
        <v>55</v>
      </c>
    </row>
    <row r="41" spans="1:43" x14ac:dyDescent="0.25">
      <c r="A41" s="1" t="s">
        <v>120</v>
      </c>
      <c r="B41" s="1" t="s">
        <v>121</v>
      </c>
      <c r="C41" s="1" t="s">
        <v>122</v>
      </c>
      <c r="D41" s="1" t="s">
        <v>93</v>
      </c>
      <c r="E41" s="1" t="s">
        <v>49</v>
      </c>
      <c r="F41" s="1" t="s">
        <v>1</v>
      </c>
      <c r="G41" s="1" t="s">
        <v>94</v>
      </c>
      <c r="H41" s="1" t="s">
        <v>95</v>
      </c>
      <c r="I41" s="1" t="s">
        <v>2</v>
      </c>
      <c r="J41" s="1" t="s">
        <v>2</v>
      </c>
      <c r="K41" s="1" t="s">
        <v>2</v>
      </c>
      <c r="L41" s="1" t="s">
        <v>2</v>
      </c>
      <c r="M41" s="1" t="s">
        <v>52</v>
      </c>
      <c r="N41" s="1" t="s">
        <v>52</v>
      </c>
      <c r="O41" s="5">
        <v>46.49</v>
      </c>
      <c r="P41" s="1" t="s">
        <v>2</v>
      </c>
      <c r="Q41" s="1" t="s">
        <v>72</v>
      </c>
      <c r="R41" s="5">
        <v>-0.09</v>
      </c>
      <c r="S41" s="8">
        <v>43782</v>
      </c>
      <c r="T41" s="5">
        <v>46.54</v>
      </c>
      <c r="U41" s="1" t="s">
        <v>52</v>
      </c>
      <c r="V41" s="5">
        <v>0.3</v>
      </c>
      <c r="W41" s="5">
        <v>0.45</v>
      </c>
      <c r="X41" s="5">
        <v>0.54</v>
      </c>
      <c r="Y41" s="5">
        <v>25</v>
      </c>
      <c r="Z41" s="5">
        <v>16</v>
      </c>
      <c r="AA41" s="5">
        <v>4</v>
      </c>
      <c r="AB41" s="5">
        <v>2</v>
      </c>
      <c r="AC41" s="5">
        <v>46.54</v>
      </c>
      <c r="AD41" s="5">
        <v>46.52</v>
      </c>
      <c r="AE41" s="5">
        <v>46.44</v>
      </c>
      <c r="AF41" s="5">
        <v>46.39</v>
      </c>
      <c r="AG41" s="5">
        <v>1.1100000000000001</v>
      </c>
      <c r="AH41" s="5">
        <v>0.9</v>
      </c>
      <c r="AI41" s="5">
        <v>0.87</v>
      </c>
      <c r="AJ41" s="5">
        <v>0.92</v>
      </c>
      <c r="AK41" s="5">
        <v>-4.9999999999997102E-2</v>
      </c>
      <c r="AL41" s="5">
        <v>-4.9999999999997102E-2</v>
      </c>
      <c r="AM41" s="5">
        <v>0.107434464976358</v>
      </c>
      <c r="AN41" s="5">
        <v>0.107434464976358</v>
      </c>
      <c r="AO41" s="1" t="s">
        <v>54</v>
      </c>
      <c r="AP41" s="1" t="s">
        <v>52</v>
      </c>
      <c r="AQ41" s="1" t="s">
        <v>55</v>
      </c>
    </row>
    <row r="42" spans="1:43" x14ac:dyDescent="0.25">
      <c r="A42" s="1" t="s">
        <v>120</v>
      </c>
      <c r="B42" s="1" t="s">
        <v>121</v>
      </c>
      <c r="C42" s="1" t="s">
        <v>122</v>
      </c>
      <c r="D42" s="1" t="s">
        <v>100</v>
      </c>
      <c r="E42" s="1" t="s">
        <v>49</v>
      </c>
      <c r="F42" s="1" t="s">
        <v>1</v>
      </c>
      <c r="G42" s="1" t="s">
        <v>123</v>
      </c>
      <c r="H42" s="1" t="s">
        <v>102</v>
      </c>
      <c r="I42" s="1" t="s">
        <v>2</v>
      </c>
      <c r="J42" s="1" t="s">
        <v>2</v>
      </c>
      <c r="K42" s="1" t="s">
        <v>2</v>
      </c>
      <c r="L42" s="1" t="s">
        <v>2</v>
      </c>
      <c r="M42" s="1" t="s">
        <v>52</v>
      </c>
      <c r="N42" s="1" t="s">
        <v>52</v>
      </c>
      <c r="O42" s="5">
        <v>6.55</v>
      </c>
      <c r="P42" s="1" t="s">
        <v>2</v>
      </c>
      <c r="Q42" s="1" t="s">
        <v>2</v>
      </c>
      <c r="R42" s="5">
        <v>11.57</v>
      </c>
      <c r="S42" s="8">
        <v>43782</v>
      </c>
      <c r="T42" s="5">
        <v>5.81</v>
      </c>
      <c r="U42" s="1" t="s">
        <v>52</v>
      </c>
      <c r="V42" s="5">
        <v>0.02</v>
      </c>
      <c r="W42" s="5">
        <v>0.06</v>
      </c>
      <c r="X42" s="5">
        <v>0.06</v>
      </c>
      <c r="Y42" s="5">
        <v>19</v>
      </c>
      <c r="Z42" s="5">
        <v>18</v>
      </c>
      <c r="AA42" s="5">
        <v>3</v>
      </c>
      <c r="AB42" s="5">
        <v>3</v>
      </c>
      <c r="AC42" s="5">
        <v>5.81</v>
      </c>
      <c r="AD42" s="5">
        <v>5.83</v>
      </c>
      <c r="AE42" s="5">
        <v>5.83</v>
      </c>
      <c r="AF42" s="5">
        <v>5.83</v>
      </c>
      <c r="AG42" s="5">
        <v>7.0000000000000007E-2</v>
      </c>
      <c r="AH42" s="5">
        <v>0.06</v>
      </c>
      <c r="AI42" s="5">
        <v>7.0000000000000007E-2</v>
      </c>
      <c r="AJ42" s="5">
        <v>0.06</v>
      </c>
      <c r="AK42" s="5">
        <v>0.73499999999999999</v>
      </c>
      <c r="AL42" s="5">
        <v>0.73499999999999999</v>
      </c>
      <c r="AM42" s="5">
        <v>12.639724849526999</v>
      </c>
      <c r="AN42" s="5">
        <v>12.639724849526999</v>
      </c>
      <c r="AO42" s="1" t="s">
        <v>54</v>
      </c>
      <c r="AP42" s="1" t="s">
        <v>52</v>
      </c>
      <c r="AQ42" s="1" t="s">
        <v>68</v>
      </c>
    </row>
    <row r="43" spans="1:43" x14ac:dyDescent="0.25">
      <c r="A43" s="1" t="s">
        <v>120</v>
      </c>
      <c r="B43" s="1" t="s">
        <v>121</v>
      </c>
      <c r="C43" s="1" t="s">
        <v>122</v>
      </c>
      <c r="D43" s="1" t="s">
        <v>124</v>
      </c>
      <c r="E43" s="1" t="s">
        <v>49</v>
      </c>
      <c r="F43" s="1" t="s">
        <v>1</v>
      </c>
      <c r="G43" s="1" t="s">
        <v>125</v>
      </c>
      <c r="H43" s="1" t="s">
        <v>126</v>
      </c>
      <c r="I43" s="1" t="s">
        <v>2</v>
      </c>
      <c r="J43" s="1" t="s">
        <v>2</v>
      </c>
      <c r="K43" s="1" t="s">
        <v>2</v>
      </c>
      <c r="L43" s="1" t="s">
        <v>2</v>
      </c>
      <c r="M43" s="1" t="s">
        <v>52</v>
      </c>
      <c r="N43" s="1" t="s">
        <v>52</v>
      </c>
      <c r="O43" s="5">
        <v>48.3</v>
      </c>
      <c r="P43" s="1" t="s">
        <v>2</v>
      </c>
      <c r="Q43" s="1" t="s">
        <v>72</v>
      </c>
      <c r="R43" s="5">
        <v>5.92</v>
      </c>
      <c r="S43" s="8">
        <v>43782</v>
      </c>
      <c r="T43" s="5">
        <v>45.34</v>
      </c>
      <c r="U43" s="1" t="s">
        <v>52</v>
      </c>
      <c r="V43" s="5">
        <v>0</v>
      </c>
      <c r="W43" s="5">
        <v>0.5</v>
      </c>
      <c r="X43" s="5">
        <v>0.63</v>
      </c>
      <c r="Y43" s="5">
        <v>25</v>
      </c>
      <c r="Z43" s="5">
        <v>3</v>
      </c>
      <c r="AA43" s="5">
        <v>4</v>
      </c>
      <c r="AB43" s="5">
        <v>2</v>
      </c>
      <c r="AC43" s="5">
        <v>45.34</v>
      </c>
      <c r="AD43" s="5">
        <v>46.31</v>
      </c>
      <c r="AE43" s="5">
        <v>45.54</v>
      </c>
      <c r="AF43" s="5">
        <v>46.31</v>
      </c>
      <c r="AG43" s="5">
        <v>1.39</v>
      </c>
      <c r="AH43" s="5">
        <v>0</v>
      </c>
      <c r="AI43" s="5">
        <v>1.33</v>
      </c>
      <c r="AJ43" s="5">
        <v>0</v>
      </c>
      <c r="AK43" s="5">
        <v>2.9599999999999902</v>
      </c>
      <c r="AL43" s="5">
        <v>2.9599999999999902</v>
      </c>
      <c r="AM43" s="5">
        <v>6.5284516982796497</v>
      </c>
      <c r="AN43" s="5">
        <v>6.5284516982796497</v>
      </c>
      <c r="AO43" s="1" t="s">
        <v>54</v>
      </c>
      <c r="AP43" s="1" t="s">
        <v>52</v>
      </c>
      <c r="AQ43" s="1" t="s">
        <v>68</v>
      </c>
    </row>
    <row r="44" spans="1:43" x14ac:dyDescent="0.25">
      <c r="A44" s="1" t="s">
        <v>120</v>
      </c>
      <c r="B44" s="1" t="s">
        <v>121</v>
      </c>
      <c r="C44" s="1" t="s">
        <v>122</v>
      </c>
      <c r="D44" s="1" t="s">
        <v>73</v>
      </c>
      <c r="E44" s="1" t="s">
        <v>49</v>
      </c>
      <c r="F44" s="1" t="s">
        <v>1</v>
      </c>
      <c r="G44" s="1" t="s">
        <v>74</v>
      </c>
      <c r="H44" s="1" t="s">
        <v>75</v>
      </c>
      <c r="I44" s="1" t="s">
        <v>2</v>
      </c>
      <c r="J44" s="1" t="s">
        <v>2</v>
      </c>
      <c r="K44" s="1" t="s">
        <v>2</v>
      </c>
      <c r="L44" s="1" t="s">
        <v>2</v>
      </c>
      <c r="M44" s="1" t="s">
        <v>52</v>
      </c>
      <c r="N44" s="1" t="s">
        <v>52</v>
      </c>
      <c r="O44" s="5">
        <v>4.1100000000000003</v>
      </c>
      <c r="P44" s="1" t="s">
        <v>2</v>
      </c>
      <c r="Q44" s="1" t="s">
        <v>72</v>
      </c>
      <c r="R44" s="1" t="s">
        <v>52</v>
      </c>
      <c r="S44" s="8">
        <v>43783</v>
      </c>
      <c r="T44" s="1" t="s">
        <v>114</v>
      </c>
      <c r="U44" s="1" t="s">
        <v>52</v>
      </c>
      <c r="V44" s="5">
        <v>0</v>
      </c>
      <c r="W44" s="1" t="s">
        <v>114</v>
      </c>
      <c r="X44" s="1" t="s">
        <v>114</v>
      </c>
      <c r="Y44" s="5">
        <v>4</v>
      </c>
      <c r="Z44" s="5">
        <v>4</v>
      </c>
      <c r="AA44" s="5">
        <v>4</v>
      </c>
      <c r="AB44" s="5">
        <v>4</v>
      </c>
      <c r="AC44" s="5">
        <v>27.9</v>
      </c>
      <c r="AD44" s="5">
        <v>27.9</v>
      </c>
      <c r="AE44" s="5">
        <v>22.41</v>
      </c>
      <c r="AF44" s="5">
        <v>22.41</v>
      </c>
      <c r="AG44" s="5">
        <v>2.31</v>
      </c>
      <c r="AH44" s="5">
        <v>2.31</v>
      </c>
      <c r="AI44" s="5">
        <v>12.28</v>
      </c>
      <c r="AJ44" s="5">
        <v>12.28</v>
      </c>
      <c r="AK44" s="1" t="s">
        <v>52</v>
      </c>
      <c r="AL44" s="1" t="s">
        <v>52</v>
      </c>
      <c r="AM44" s="1" t="s">
        <v>52</v>
      </c>
      <c r="AN44" s="1" t="s">
        <v>52</v>
      </c>
      <c r="AO44" s="1" t="s">
        <v>54</v>
      </c>
      <c r="AP44" s="1" t="s">
        <v>52</v>
      </c>
      <c r="AQ44" s="1" t="s">
        <v>2</v>
      </c>
    </row>
    <row r="45" spans="1:43" x14ac:dyDescent="0.25">
      <c r="A45" s="1" t="s">
        <v>120</v>
      </c>
      <c r="B45" s="1" t="s">
        <v>121</v>
      </c>
      <c r="C45" s="1" t="s">
        <v>122</v>
      </c>
      <c r="D45" s="1" t="s">
        <v>83</v>
      </c>
      <c r="E45" s="1" t="s">
        <v>49</v>
      </c>
      <c r="F45" s="1" t="s">
        <v>1</v>
      </c>
      <c r="G45" s="1" t="s">
        <v>84</v>
      </c>
      <c r="H45" s="1" t="s">
        <v>85</v>
      </c>
      <c r="I45" s="1" t="s">
        <v>2</v>
      </c>
      <c r="J45" s="1" t="s">
        <v>2</v>
      </c>
      <c r="K45" s="1" t="s">
        <v>2</v>
      </c>
      <c r="L45" s="1" t="s">
        <v>2</v>
      </c>
      <c r="M45" s="1" t="s">
        <v>52</v>
      </c>
      <c r="N45" s="1" t="s">
        <v>52</v>
      </c>
      <c r="O45" s="5">
        <v>5.15</v>
      </c>
      <c r="P45" s="1" t="s">
        <v>2</v>
      </c>
      <c r="Q45" s="1" t="s">
        <v>72</v>
      </c>
      <c r="R45" s="5">
        <v>0.38</v>
      </c>
      <c r="S45" s="8">
        <v>43784</v>
      </c>
      <c r="T45" s="5">
        <v>4.96</v>
      </c>
      <c r="U45" s="1" t="s">
        <v>52</v>
      </c>
      <c r="V45" s="5">
        <v>7.0000000000000007E-2</v>
      </c>
      <c r="W45" s="5">
        <v>0.5</v>
      </c>
      <c r="X45" s="5">
        <v>0.5</v>
      </c>
      <c r="Y45" s="5">
        <v>16</v>
      </c>
      <c r="Z45" s="5">
        <v>11</v>
      </c>
      <c r="AA45" s="5">
        <v>0</v>
      </c>
      <c r="AB45" s="5">
        <v>0</v>
      </c>
      <c r="AC45" s="5">
        <v>4.96</v>
      </c>
      <c r="AD45" s="5">
        <v>5.03</v>
      </c>
      <c r="AE45" s="5">
        <v>5.03</v>
      </c>
      <c r="AF45" s="5">
        <v>5.04</v>
      </c>
      <c r="AG45" s="5">
        <v>0.19</v>
      </c>
      <c r="AH45" s="5">
        <v>0.19</v>
      </c>
      <c r="AI45" s="5">
        <v>0.26</v>
      </c>
      <c r="AJ45" s="5">
        <v>0.28000000000000003</v>
      </c>
      <c r="AK45" s="5">
        <v>0.19</v>
      </c>
      <c r="AL45" s="5">
        <v>0.19</v>
      </c>
      <c r="AM45" s="5">
        <v>3.8306451612903301</v>
      </c>
      <c r="AN45" s="5">
        <v>3.8306451612903301</v>
      </c>
      <c r="AO45" s="1" t="s">
        <v>54</v>
      </c>
      <c r="AP45" s="1" t="s">
        <v>52</v>
      </c>
      <c r="AQ45" s="1" t="s">
        <v>55</v>
      </c>
    </row>
    <row r="46" spans="1:43" x14ac:dyDescent="0.25">
      <c r="A46" s="1" t="s">
        <v>120</v>
      </c>
      <c r="B46" s="1" t="s">
        <v>121</v>
      </c>
      <c r="C46" s="1" t="s">
        <v>122</v>
      </c>
      <c r="D46" s="1" t="s">
        <v>103</v>
      </c>
      <c r="E46" s="1" t="s">
        <v>49</v>
      </c>
      <c r="F46" s="1" t="s">
        <v>1</v>
      </c>
      <c r="G46" s="1" t="s">
        <v>98</v>
      </c>
      <c r="H46" s="1" t="s">
        <v>104</v>
      </c>
      <c r="I46" s="1" t="s">
        <v>2</v>
      </c>
      <c r="J46" s="1" t="s">
        <v>2</v>
      </c>
      <c r="K46" s="1" t="s">
        <v>2</v>
      </c>
      <c r="L46" s="1" t="s">
        <v>2</v>
      </c>
      <c r="M46" s="1" t="s">
        <v>52</v>
      </c>
      <c r="N46" s="1" t="s">
        <v>52</v>
      </c>
      <c r="O46" s="5">
        <v>0.1</v>
      </c>
      <c r="P46" s="1" t="s">
        <v>2</v>
      </c>
      <c r="Q46" s="1" t="s">
        <v>72</v>
      </c>
      <c r="R46" s="5">
        <v>0</v>
      </c>
      <c r="S46" s="8">
        <v>43784</v>
      </c>
      <c r="T46" s="5">
        <v>0.1</v>
      </c>
      <c r="U46" s="1" t="s">
        <v>52</v>
      </c>
      <c r="V46" s="5">
        <v>0</v>
      </c>
      <c r="W46" s="5">
        <v>0.01</v>
      </c>
      <c r="X46" s="5">
        <v>0.02</v>
      </c>
      <c r="Y46" s="5">
        <v>7</v>
      </c>
      <c r="Z46" s="5">
        <v>4</v>
      </c>
      <c r="AA46" s="5">
        <v>0</v>
      </c>
      <c r="AB46" s="5">
        <v>0</v>
      </c>
      <c r="AC46" s="5">
        <v>0.1</v>
      </c>
      <c r="AD46" s="5">
        <v>0.1</v>
      </c>
      <c r="AE46" s="5">
        <v>0.1</v>
      </c>
      <c r="AF46" s="5">
        <v>0.1</v>
      </c>
      <c r="AG46" s="5">
        <v>0.01</v>
      </c>
      <c r="AH46" s="5">
        <v>0.01</v>
      </c>
      <c r="AI46" s="5">
        <v>0.02</v>
      </c>
      <c r="AJ46" s="5">
        <v>0.01</v>
      </c>
      <c r="AK46" s="5">
        <v>0</v>
      </c>
      <c r="AL46" s="5">
        <v>0</v>
      </c>
      <c r="AM46" s="5">
        <v>0</v>
      </c>
      <c r="AN46" s="5">
        <v>0</v>
      </c>
      <c r="AO46" s="1" t="s">
        <v>54</v>
      </c>
      <c r="AP46" s="1" t="s">
        <v>52</v>
      </c>
      <c r="AQ46" s="1" t="s">
        <v>55</v>
      </c>
    </row>
    <row r="47" spans="1:43" x14ac:dyDescent="0.25">
      <c r="A47" s="1" t="s">
        <v>120</v>
      </c>
      <c r="B47" s="1" t="s">
        <v>121</v>
      </c>
      <c r="C47" s="1" t="s">
        <v>122</v>
      </c>
      <c r="D47" s="1" t="s">
        <v>96</v>
      </c>
      <c r="E47" s="1" t="s">
        <v>49</v>
      </c>
      <c r="F47" s="1" t="s">
        <v>1</v>
      </c>
      <c r="G47" s="1" t="s">
        <v>98</v>
      </c>
      <c r="H47" s="1" t="s">
        <v>104</v>
      </c>
      <c r="I47" s="1" t="s">
        <v>2</v>
      </c>
      <c r="J47" s="1" t="s">
        <v>2</v>
      </c>
      <c r="K47" s="1" t="s">
        <v>2</v>
      </c>
      <c r="L47" s="1" t="s">
        <v>2</v>
      </c>
      <c r="M47" s="1" t="s">
        <v>52</v>
      </c>
      <c r="N47" s="1" t="s">
        <v>52</v>
      </c>
      <c r="O47" s="5">
        <v>0.02</v>
      </c>
      <c r="P47" s="1" t="s">
        <v>2</v>
      </c>
      <c r="Q47" s="1" t="s">
        <v>72</v>
      </c>
      <c r="R47" s="5">
        <v>0</v>
      </c>
      <c r="S47" s="8">
        <v>43784</v>
      </c>
      <c r="T47" s="5">
        <v>0.02</v>
      </c>
      <c r="U47" s="1" t="s">
        <v>52</v>
      </c>
      <c r="V47" s="5">
        <v>0</v>
      </c>
      <c r="W47" s="5">
        <v>0.01</v>
      </c>
      <c r="X47" s="5">
        <v>0.01</v>
      </c>
      <c r="Y47" s="5">
        <v>9</v>
      </c>
      <c r="Z47" s="5">
        <v>3</v>
      </c>
      <c r="AA47" s="5">
        <v>2</v>
      </c>
      <c r="AB47" s="5">
        <v>0</v>
      </c>
      <c r="AC47" s="5">
        <v>0.02</v>
      </c>
      <c r="AD47" s="5">
        <v>0.02</v>
      </c>
      <c r="AE47" s="5">
        <v>0.02</v>
      </c>
      <c r="AF47" s="5">
        <v>0.02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1" t="s">
        <v>54</v>
      </c>
      <c r="AP47" s="1" t="s">
        <v>52</v>
      </c>
      <c r="AQ47" s="1" t="s">
        <v>55</v>
      </c>
    </row>
    <row r="48" spans="1:43" x14ac:dyDescent="0.25">
      <c r="A48" s="1" t="s">
        <v>120</v>
      </c>
      <c r="B48" s="1" t="s">
        <v>121</v>
      </c>
      <c r="C48" s="1" t="s">
        <v>122</v>
      </c>
      <c r="D48" s="1" t="s">
        <v>91</v>
      </c>
      <c r="E48" s="1" t="s">
        <v>49</v>
      </c>
      <c r="F48" s="1" t="s">
        <v>1</v>
      </c>
      <c r="G48" s="1" t="s">
        <v>127</v>
      </c>
      <c r="H48" s="1" t="s">
        <v>127</v>
      </c>
      <c r="I48" s="1" t="s">
        <v>2</v>
      </c>
      <c r="J48" s="1" t="s">
        <v>2</v>
      </c>
      <c r="K48" s="1" t="s">
        <v>2</v>
      </c>
      <c r="L48" s="1" t="s">
        <v>2</v>
      </c>
      <c r="M48" s="1" t="s">
        <v>52</v>
      </c>
      <c r="N48" s="1" t="s">
        <v>52</v>
      </c>
      <c r="O48" s="5">
        <v>0.46</v>
      </c>
      <c r="P48" s="1" t="s">
        <v>2</v>
      </c>
      <c r="Q48" s="1" t="s">
        <v>72</v>
      </c>
      <c r="R48" s="5">
        <v>-0.1</v>
      </c>
      <c r="S48" s="8">
        <v>43782</v>
      </c>
      <c r="T48" s="5">
        <v>0.46</v>
      </c>
      <c r="U48" s="1" t="s">
        <v>52</v>
      </c>
      <c r="V48" s="5">
        <v>0.02</v>
      </c>
      <c r="W48" s="5">
        <v>0.04</v>
      </c>
      <c r="X48" s="5">
        <v>0.05</v>
      </c>
      <c r="Y48" s="5">
        <v>10</v>
      </c>
      <c r="Z48" s="5">
        <v>7</v>
      </c>
      <c r="AA48" s="5">
        <v>0</v>
      </c>
      <c r="AB48" s="5">
        <v>0</v>
      </c>
      <c r="AC48" s="5">
        <v>0.46</v>
      </c>
      <c r="AD48" s="5">
        <v>0.46</v>
      </c>
      <c r="AE48" s="5">
        <v>0.46</v>
      </c>
      <c r="AF48" s="5">
        <v>0.45</v>
      </c>
      <c r="AG48" s="5">
        <v>0.04</v>
      </c>
      <c r="AH48" s="5">
        <v>0.04</v>
      </c>
      <c r="AI48" s="5">
        <v>0.06</v>
      </c>
      <c r="AJ48" s="5">
        <v>7.0000000000000007E-2</v>
      </c>
      <c r="AK48" s="5">
        <v>-4.9999999999999403E-3</v>
      </c>
      <c r="AL48" s="5">
        <v>-4.9999999999999403E-3</v>
      </c>
      <c r="AM48" s="5">
        <v>1.0752688172042899</v>
      </c>
      <c r="AN48" s="5">
        <v>1.0752688172042899</v>
      </c>
      <c r="AO48" s="1" t="s">
        <v>54</v>
      </c>
      <c r="AP48" s="1" t="s">
        <v>52</v>
      </c>
      <c r="AQ48" s="1" t="s">
        <v>55</v>
      </c>
    </row>
    <row r="49" spans="1:43" x14ac:dyDescent="0.25">
      <c r="A49" s="1" t="s">
        <v>120</v>
      </c>
      <c r="B49" s="1" t="s">
        <v>121</v>
      </c>
      <c r="C49" s="1" t="s">
        <v>122</v>
      </c>
      <c r="D49" s="1" t="s">
        <v>81</v>
      </c>
      <c r="E49" s="1" t="s">
        <v>112</v>
      </c>
      <c r="F49" s="1" t="s">
        <v>1</v>
      </c>
      <c r="G49" s="1" t="s">
        <v>82</v>
      </c>
      <c r="H49" s="1" t="s">
        <v>128</v>
      </c>
      <c r="I49" s="1" t="s">
        <v>2</v>
      </c>
      <c r="J49" s="1" t="s">
        <v>2</v>
      </c>
      <c r="K49" s="1" t="s">
        <v>2</v>
      </c>
      <c r="L49" s="1" t="s">
        <v>2</v>
      </c>
      <c r="M49" s="1" t="s">
        <v>52</v>
      </c>
      <c r="N49" s="1" t="s">
        <v>52</v>
      </c>
      <c r="O49" s="1" t="s">
        <v>129</v>
      </c>
      <c r="P49" s="1" t="s">
        <v>2</v>
      </c>
      <c r="Q49" s="1" t="s">
        <v>72</v>
      </c>
      <c r="R49" s="1" t="s">
        <v>52</v>
      </c>
      <c r="S49" s="8">
        <v>43784</v>
      </c>
      <c r="T49" s="1" t="s">
        <v>114</v>
      </c>
      <c r="U49" s="1" t="s">
        <v>52</v>
      </c>
      <c r="V49" s="1" t="s">
        <v>114</v>
      </c>
      <c r="W49" s="1" t="s">
        <v>114</v>
      </c>
      <c r="X49" s="1" t="s">
        <v>114</v>
      </c>
      <c r="Y49" s="5">
        <v>2</v>
      </c>
      <c r="Z49" s="5">
        <v>2</v>
      </c>
      <c r="AA49" s="5">
        <v>2</v>
      </c>
      <c r="AB49" s="5">
        <v>2</v>
      </c>
      <c r="AC49" s="1" t="s">
        <v>114</v>
      </c>
      <c r="AD49" s="1" t="s">
        <v>114</v>
      </c>
      <c r="AE49" s="1" t="s">
        <v>114</v>
      </c>
      <c r="AF49" s="1" t="s">
        <v>114</v>
      </c>
      <c r="AG49" s="1" t="s">
        <v>114</v>
      </c>
      <c r="AH49" s="1" t="s">
        <v>114</v>
      </c>
      <c r="AI49" s="1" t="s">
        <v>114</v>
      </c>
      <c r="AJ49" s="1" t="s">
        <v>114</v>
      </c>
      <c r="AK49" s="1" t="s">
        <v>52</v>
      </c>
      <c r="AL49" s="1" t="s">
        <v>52</v>
      </c>
      <c r="AM49" s="1" t="s">
        <v>52</v>
      </c>
      <c r="AN49" s="1" t="s">
        <v>52</v>
      </c>
      <c r="AO49" s="1" t="s">
        <v>54</v>
      </c>
      <c r="AP49" s="1" t="s">
        <v>52</v>
      </c>
      <c r="AQ49" s="1" t="s">
        <v>2</v>
      </c>
    </row>
    <row r="50" spans="1:43" x14ac:dyDescent="0.25">
      <c r="A50" s="1" t="s">
        <v>120</v>
      </c>
      <c r="B50" s="1" t="s">
        <v>121</v>
      </c>
      <c r="C50" s="1" t="s">
        <v>122</v>
      </c>
      <c r="D50" s="1" t="s">
        <v>130</v>
      </c>
      <c r="E50" s="1" t="s">
        <v>112</v>
      </c>
      <c r="F50" s="1" t="s">
        <v>1</v>
      </c>
      <c r="G50" s="1" t="s">
        <v>131</v>
      </c>
      <c r="H50" s="1" t="s">
        <v>75</v>
      </c>
      <c r="I50" s="1" t="s">
        <v>2</v>
      </c>
      <c r="J50" s="1" t="s">
        <v>2</v>
      </c>
      <c r="K50" s="1" t="s">
        <v>2</v>
      </c>
      <c r="L50" s="1" t="s">
        <v>2</v>
      </c>
      <c r="M50" s="1" t="s">
        <v>52</v>
      </c>
      <c r="N50" s="1" t="s">
        <v>52</v>
      </c>
      <c r="O50" s="1" t="s">
        <v>129</v>
      </c>
      <c r="P50" s="1" t="s">
        <v>2</v>
      </c>
      <c r="Q50" s="1" t="s">
        <v>72</v>
      </c>
      <c r="R50" s="1" t="s">
        <v>52</v>
      </c>
      <c r="S50" s="8">
        <v>43783</v>
      </c>
      <c r="T50" s="1" t="s">
        <v>114</v>
      </c>
      <c r="U50" s="1" t="s">
        <v>52</v>
      </c>
      <c r="V50" s="5">
        <v>0</v>
      </c>
      <c r="W50" s="1" t="s">
        <v>114</v>
      </c>
      <c r="X50" s="1" t="s">
        <v>114</v>
      </c>
      <c r="Y50" s="5">
        <v>2</v>
      </c>
      <c r="Z50" s="5">
        <v>2</v>
      </c>
      <c r="AA50" s="5">
        <v>2</v>
      </c>
      <c r="AB50" s="5">
        <v>2</v>
      </c>
      <c r="AC50" s="5">
        <v>0.09</v>
      </c>
      <c r="AD50" s="5">
        <v>0.09</v>
      </c>
      <c r="AE50" s="5">
        <v>0.09</v>
      </c>
      <c r="AF50" s="5">
        <v>0.09</v>
      </c>
      <c r="AG50" s="5">
        <v>0</v>
      </c>
      <c r="AH50" s="5">
        <v>0</v>
      </c>
      <c r="AI50" s="5">
        <v>0</v>
      </c>
      <c r="AJ50" s="5">
        <v>0</v>
      </c>
      <c r="AK50" s="1" t="s">
        <v>52</v>
      </c>
      <c r="AL50" s="1" t="s">
        <v>52</v>
      </c>
      <c r="AM50" s="1" t="s">
        <v>52</v>
      </c>
      <c r="AN50" s="1" t="s">
        <v>52</v>
      </c>
      <c r="AO50" s="1" t="s">
        <v>54</v>
      </c>
      <c r="AP50" s="1" t="s">
        <v>52</v>
      </c>
      <c r="AQ50" s="1" t="s">
        <v>2</v>
      </c>
    </row>
    <row r="51" spans="1:43" x14ac:dyDescent="0.25">
      <c r="A51" t="s">
        <v>132</v>
      </c>
      <c r="B51" t="s">
        <v>133</v>
      </c>
      <c r="C51" t="s">
        <v>134</v>
      </c>
      <c r="D51" t="s">
        <v>64</v>
      </c>
      <c r="E51" t="s">
        <v>112</v>
      </c>
      <c r="F51" t="s">
        <v>1</v>
      </c>
      <c r="G51" t="s">
        <v>135</v>
      </c>
      <c r="H51" t="s">
        <v>135</v>
      </c>
      <c r="I51" t="s">
        <v>2</v>
      </c>
      <c r="J51" t="s">
        <v>2</v>
      </c>
      <c r="K51" t="s">
        <v>2</v>
      </c>
      <c r="L51" t="s">
        <v>2</v>
      </c>
      <c r="M51" t="s">
        <v>52</v>
      </c>
      <c r="N51" t="s">
        <v>52</v>
      </c>
      <c r="O51" s="4">
        <v>1858</v>
      </c>
      <c r="P51" t="s">
        <v>2</v>
      </c>
      <c r="Q51" t="s">
        <v>136</v>
      </c>
      <c r="R51" s="4">
        <v>-0.31</v>
      </c>
      <c r="S51" s="7">
        <v>43413</v>
      </c>
      <c r="T51" s="4">
        <v>1887</v>
      </c>
      <c r="U51" t="s">
        <v>52</v>
      </c>
      <c r="V51" s="4">
        <v>8</v>
      </c>
      <c r="W51" s="4">
        <v>94</v>
      </c>
      <c r="X51" t="s">
        <v>114</v>
      </c>
      <c r="Y51" s="4">
        <v>31</v>
      </c>
      <c r="Z51" s="4">
        <v>23</v>
      </c>
      <c r="AA51" s="4">
        <v>3</v>
      </c>
      <c r="AB51" s="4">
        <v>1</v>
      </c>
      <c r="AC51" s="4">
        <v>1887</v>
      </c>
      <c r="AD51" s="4">
        <v>1888</v>
      </c>
      <c r="AE51" s="4">
        <v>1886</v>
      </c>
      <c r="AF51" s="4">
        <v>1887</v>
      </c>
      <c r="AG51" s="4">
        <v>33</v>
      </c>
      <c r="AH51" s="4">
        <v>32</v>
      </c>
      <c r="AI51" s="4">
        <v>27</v>
      </c>
      <c r="AJ51" s="4">
        <v>29</v>
      </c>
      <c r="AK51" t="s">
        <v>52</v>
      </c>
      <c r="AL51" t="s">
        <v>52</v>
      </c>
      <c r="AM51" t="s">
        <v>52</v>
      </c>
      <c r="AN51" t="s">
        <v>52</v>
      </c>
      <c r="AO51" t="s">
        <v>54</v>
      </c>
      <c r="AP51" t="s">
        <v>52</v>
      </c>
      <c r="AQ51" t="s">
        <v>55</v>
      </c>
    </row>
    <row r="52" spans="1:43" x14ac:dyDescent="0.25">
      <c r="A52" t="s">
        <v>132</v>
      </c>
      <c r="B52" t="s">
        <v>133</v>
      </c>
      <c r="C52" t="s">
        <v>134</v>
      </c>
      <c r="D52" t="s">
        <v>124</v>
      </c>
      <c r="E52" t="s">
        <v>112</v>
      </c>
      <c r="F52" t="s">
        <v>1</v>
      </c>
      <c r="G52" t="s">
        <v>71</v>
      </c>
      <c r="H52" t="s">
        <v>71</v>
      </c>
      <c r="I52" t="s">
        <v>2</v>
      </c>
      <c r="J52" t="s">
        <v>2</v>
      </c>
      <c r="K52" t="s">
        <v>2</v>
      </c>
      <c r="L52" t="s">
        <v>2</v>
      </c>
      <c r="M52" t="s">
        <v>52</v>
      </c>
      <c r="N52" t="s">
        <v>52</v>
      </c>
      <c r="O52" s="4">
        <v>13.05</v>
      </c>
      <c r="P52" t="s">
        <v>2</v>
      </c>
      <c r="Q52" t="s">
        <v>72</v>
      </c>
      <c r="R52" s="4">
        <v>-1.5</v>
      </c>
      <c r="S52" s="7">
        <v>43405</v>
      </c>
      <c r="T52" s="4">
        <v>14.12</v>
      </c>
      <c r="U52" t="s">
        <v>52</v>
      </c>
      <c r="V52" s="4">
        <v>0.13</v>
      </c>
      <c r="W52" s="4">
        <v>0.71</v>
      </c>
      <c r="X52" t="s">
        <v>114</v>
      </c>
      <c r="Y52" s="4">
        <v>51</v>
      </c>
      <c r="Z52" s="4">
        <v>18</v>
      </c>
      <c r="AA52" s="4">
        <v>2</v>
      </c>
      <c r="AB52" s="4">
        <v>1</v>
      </c>
      <c r="AC52" s="4">
        <v>14.12</v>
      </c>
      <c r="AD52" s="4">
        <v>14.03</v>
      </c>
      <c r="AE52" s="4">
        <v>14.08</v>
      </c>
      <c r="AF52" s="4">
        <v>13.94</v>
      </c>
      <c r="AG52" s="4">
        <v>0.71</v>
      </c>
      <c r="AH52" s="4">
        <v>0.9</v>
      </c>
      <c r="AI52" s="4">
        <v>0.75</v>
      </c>
      <c r="AJ52" s="4">
        <v>0.79</v>
      </c>
      <c r="AK52" t="s">
        <v>52</v>
      </c>
      <c r="AL52" t="s">
        <v>52</v>
      </c>
      <c r="AM52" t="s">
        <v>52</v>
      </c>
      <c r="AN52" t="s">
        <v>52</v>
      </c>
      <c r="AO52" t="s">
        <v>54</v>
      </c>
      <c r="AP52" t="s">
        <v>70</v>
      </c>
      <c r="AQ52" t="s">
        <v>55</v>
      </c>
    </row>
    <row r="53" spans="1:43" x14ac:dyDescent="0.25">
      <c r="A53" t="s">
        <v>132</v>
      </c>
      <c r="B53" t="s">
        <v>133</v>
      </c>
      <c r="C53" t="s">
        <v>134</v>
      </c>
      <c r="D53" t="s">
        <v>76</v>
      </c>
      <c r="E53" t="s">
        <v>112</v>
      </c>
      <c r="F53" t="s">
        <v>1</v>
      </c>
      <c r="G53" t="s">
        <v>137</v>
      </c>
      <c r="H53" t="s">
        <v>137</v>
      </c>
      <c r="I53" t="s">
        <v>2</v>
      </c>
      <c r="J53" t="s">
        <v>2</v>
      </c>
      <c r="K53" t="s">
        <v>2</v>
      </c>
      <c r="L53" t="s">
        <v>2</v>
      </c>
      <c r="M53" t="s">
        <v>52</v>
      </c>
      <c r="N53" t="s">
        <v>52</v>
      </c>
      <c r="O53" s="4">
        <v>76.150000000000006</v>
      </c>
      <c r="P53" t="s">
        <v>2</v>
      </c>
      <c r="Q53" t="s">
        <v>72</v>
      </c>
      <c r="R53" s="4">
        <v>0.46</v>
      </c>
      <c r="S53" s="7">
        <v>43413</v>
      </c>
      <c r="T53" s="4">
        <v>75.680000000000007</v>
      </c>
      <c r="U53" t="s">
        <v>52</v>
      </c>
      <c r="V53" s="4">
        <v>0.17</v>
      </c>
      <c r="W53" s="4">
        <v>0.81</v>
      </c>
      <c r="X53" t="s">
        <v>114</v>
      </c>
      <c r="Y53" s="4">
        <v>39</v>
      </c>
      <c r="Z53" s="4">
        <v>31</v>
      </c>
      <c r="AA53" s="4">
        <v>5</v>
      </c>
      <c r="AB53" s="4">
        <v>3</v>
      </c>
      <c r="AC53" s="4">
        <v>75.680000000000007</v>
      </c>
      <c r="AD53" s="4">
        <v>75.83</v>
      </c>
      <c r="AE53" s="4">
        <v>75.489999999999995</v>
      </c>
      <c r="AF53" s="4">
        <v>75.91</v>
      </c>
      <c r="AG53" s="4">
        <v>0.81</v>
      </c>
      <c r="AH53" s="4">
        <v>0.69</v>
      </c>
      <c r="AI53" s="4">
        <v>1.65</v>
      </c>
      <c r="AJ53" s="4">
        <v>1.34</v>
      </c>
      <c r="AK53" t="s">
        <v>2</v>
      </c>
      <c r="AL53" t="s">
        <v>52</v>
      </c>
      <c r="AM53" t="s">
        <v>2</v>
      </c>
      <c r="AN53" t="s">
        <v>52</v>
      </c>
      <c r="AO53" t="s">
        <v>54</v>
      </c>
      <c r="AP53" t="s">
        <v>52</v>
      </c>
      <c r="AQ53" t="s">
        <v>55</v>
      </c>
    </row>
    <row r="54" spans="1:43" x14ac:dyDescent="0.25">
      <c r="A54" t="s">
        <v>132</v>
      </c>
      <c r="B54" t="s">
        <v>133</v>
      </c>
      <c r="C54" t="s">
        <v>134</v>
      </c>
      <c r="D54" t="s">
        <v>138</v>
      </c>
      <c r="E54" t="s">
        <v>112</v>
      </c>
      <c r="F54" t="s">
        <v>1</v>
      </c>
      <c r="G54" t="s">
        <v>80</v>
      </c>
      <c r="H54" t="s">
        <v>80</v>
      </c>
      <c r="I54" t="s">
        <v>2</v>
      </c>
      <c r="J54" t="s">
        <v>2</v>
      </c>
      <c r="K54" t="s">
        <v>2</v>
      </c>
      <c r="L54" t="s">
        <v>2</v>
      </c>
      <c r="M54" t="s">
        <v>52</v>
      </c>
      <c r="N54" t="s">
        <v>52</v>
      </c>
      <c r="O54" s="4">
        <v>27.18</v>
      </c>
      <c r="P54" t="s">
        <v>2</v>
      </c>
      <c r="Q54" t="s">
        <v>72</v>
      </c>
      <c r="R54" s="4">
        <v>-0.61</v>
      </c>
      <c r="S54" s="7">
        <v>43410</v>
      </c>
      <c r="T54" s="4">
        <v>28.51</v>
      </c>
      <c r="U54" t="s">
        <v>52</v>
      </c>
      <c r="V54" s="4">
        <v>0.87</v>
      </c>
      <c r="W54" s="4">
        <v>2</v>
      </c>
      <c r="X54" s="4">
        <v>2.1800000000000002</v>
      </c>
      <c r="Y54" s="4">
        <v>27</v>
      </c>
      <c r="Z54" s="4">
        <v>4</v>
      </c>
      <c r="AA54" s="4">
        <v>3</v>
      </c>
      <c r="AB54" s="4">
        <v>1</v>
      </c>
      <c r="AC54" s="4">
        <v>28.51</v>
      </c>
      <c r="AD54" s="4">
        <v>28.24</v>
      </c>
      <c r="AE54" s="4">
        <v>28.6</v>
      </c>
      <c r="AF54" s="4">
        <v>29.14</v>
      </c>
      <c r="AG54" s="4">
        <v>3.43</v>
      </c>
      <c r="AH54" s="4">
        <v>1.57</v>
      </c>
      <c r="AI54" s="4">
        <v>3.34</v>
      </c>
      <c r="AJ54" s="4">
        <v>2.5299999999999998</v>
      </c>
      <c r="AK54" t="s">
        <v>52</v>
      </c>
      <c r="AL54" t="s">
        <v>52</v>
      </c>
      <c r="AM54" t="s">
        <v>52</v>
      </c>
      <c r="AN54" t="s">
        <v>52</v>
      </c>
      <c r="AO54" t="s">
        <v>54</v>
      </c>
      <c r="AP54" t="s">
        <v>79</v>
      </c>
      <c r="AQ54" t="s">
        <v>55</v>
      </c>
    </row>
    <row r="55" spans="1:43" x14ac:dyDescent="0.25">
      <c r="A55" t="s">
        <v>132</v>
      </c>
      <c r="B55" t="s">
        <v>133</v>
      </c>
      <c r="C55" t="s">
        <v>134</v>
      </c>
      <c r="D55" t="s">
        <v>83</v>
      </c>
      <c r="E55" t="s">
        <v>112</v>
      </c>
      <c r="F55" t="s">
        <v>1</v>
      </c>
      <c r="G55" t="s">
        <v>85</v>
      </c>
      <c r="H55" t="s">
        <v>85</v>
      </c>
      <c r="I55" t="s">
        <v>2</v>
      </c>
      <c r="J55" t="s">
        <v>2</v>
      </c>
      <c r="K55" t="s">
        <v>2</v>
      </c>
      <c r="L55" t="s">
        <v>2</v>
      </c>
      <c r="M55" t="s">
        <v>52</v>
      </c>
      <c r="N55" t="s">
        <v>52</v>
      </c>
      <c r="O55" s="4">
        <v>5.45</v>
      </c>
      <c r="P55" t="s">
        <v>2</v>
      </c>
      <c r="Q55" t="s">
        <v>72</v>
      </c>
      <c r="R55" s="4">
        <v>-0.4</v>
      </c>
      <c r="S55" s="7">
        <v>43404</v>
      </c>
      <c r="T55" s="4">
        <v>5.57</v>
      </c>
      <c r="U55" t="s">
        <v>52</v>
      </c>
      <c r="V55" s="4">
        <v>0.03</v>
      </c>
      <c r="W55" s="4">
        <v>0.3</v>
      </c>
      <c r="X55" t="s">
        <v>114</v>
      </c>
      <c r="Y55" s="4">
        <v>54</v>
      </c>
      <c r="Z55" s="4">
        <v>43</v>
      </c>
      <c r="AA55" s="4">
        <v>3</v>
      </c>
      <c r="AB55" s="4">
        <v>3</v>
      </c>
      <c r="AC55" s="4">
        <v>5.57</v>
      </c>
      <c r="AD55" s="4">
        <v>5.56</v>
      </c>
      <c r="AE55" s="4">
        <v>5.65</v>
      </c>
      <c r="AF55" s="4">
        <v>5.67</v>
      </c>
      <c r="AG55" s="4">
        <v>0.18</v>
      </c>
      <c r="AH55" s="4">
        <v>0.19</v>
      </c>
      <c r="AI55" s="4">
        <v>0.39</v>
      </c>
      <c r="AJ55" s="4">
        <v>0.39</v>
      </c>
      <c r="AK55" t="s">
        <v>52</v>
      </c>
      <c r="AL55" t="s">
        <v>52</v>
      </c>
      <c r="AM55" t="s">
        <v>52</v>
      </c>
      <c r="AN55" t="s">
        <v>52</v>
      </c>
      <c r="AO55" t="s">
        <v>54</v>
      </c>
      <c r="AP55" t="s">
        <v>84</v>
      </c>
      <c r="AQ55" t="s">
        <v>55</v>
      </c>
    </row>
    <row r="56" spans="1:43" x14ac:dyDescent="0.25">
      <c r="A56" t="s">
        <v>132</v>
      </c>
      <c r="B56" t="s">
        <v>133</v>
      </c>
      <c r="C56" t="s">
        <v>134</v>
      </c>
      <c r="D56" t="s">
        <v>91</v>
      </c>
      <c r="E56" t="s">
        <v>112</v>
      </c>
      <c r="F56" t="s">
        <v>1</v>
      </c>
      <c r="G56" t="s">
        <v>51</v>
      </c>
      <c r="H56" t="s">
        <v>51</v>
      </c>
      <c r="I56" t="s">
        <v>2</v>
      </c>
      <c r="J56" t="s">
        <v>2</v>
      </c>
      <c r="K56" t="s">
        <v>2</v>
      </c>
      <c r="L56" t="s">
        <v>2</v>
      </c>
      <c r="M56" t="s">
        <v>52</v>
      </c>
      <c r="N56" t="s">
        <v>52</v>
      </c>
      <c r="O56" s="4">
        <v>1.52</v>
      </c>
      <c r="P56" t="s">
        <v>2</v>
      </c>
      <c r="Q56" t="s">
        <v>72</v>
      </c>
      <c r="R56" s="4">
        <v>0.3</v>
      </c>
      <c r="S56" s="7">
        <v>43404</v>
      </c>
      <c r="T56" s="4">
        <v>1.49</v>
      </c>
      <c r="U56" t="s">
        <v>52</v>
      </c>
      <c r="V56" s="4">
        <v>0.01</v>
      </c>
      <c r="W56" s="4">
        <v>0.1</v>
      </c>
      <c r="X56" t="s">
        <v>114</v>
      </c>
      <c r="Y56" s="4">
        <v>52</v>
      </c>
      <c r="Z56" s="4">
        <v>8</v>
      </c>
      <c r="AA56" s="4">
        <v>1</v>
      </c>
      <c r="AB56" s="4">
        <v>0</v>
      </c>
      <c r="AC56" s="4">
        <v>1.49</v>
      </c>
      <c r="AD56" s="4">
        <v>1.36</v>
      </c>
      <c r="AE56" s="4">
        <v>1.45</v>
      </c>
      <c r="AF56" s="4">
        <v>1.35</v>
      </c>
      <c r="AG56" s="4">
        <v>0.06</v>
      </c>
      <c r="AH56" s="4">
        <v>0.24</v>
      </c>
      <c r="AI56" s="4">
        <v>0.13</v>
      </c>
      <c r="AJ56" s="4">
        <v>0.19</v>
      </c>
      <c r="AK56" t="s">
        <v>52</v>
      </c>
      <c r="AL56" t="s">
        <v>52</v>
      </c>
      <c r="AM56" t="s">
        <v>52</v>
      </c>
      <c r="AN56" t="s">
        <v>52</v>
      </c>
      <c r="AO56" t="s">
        <v>54</v>
      </c>
      <c r="AP56" t="s">
        <v>139</v>
      </c>
      <c r="AQ56" t="s">
        <v>55</v>
      </c>
    </row>
    <row r="57" spans="1:43" x14ac:dyDescent="0.25">
      <c r="A57" t="s">
        <v>132</v>
      </c>
      <c r="B57" t="s">
        <v>133</v>
      </c>
      <c r="C57" t="s">
        <v>134</v>
      </c>
      <c r="D57" t="s">
        <v>93</v>
      </c>
      <c r="E57" t="s">
        <v>112</v>
      </c>
      <c r="F57" t="s">
        <v>1</v>
      </c>
      <c r="G57" t="s">
        <v>140</v>
      </c>
      <c r="H57" t="s">
        <v>140</v>
      </c>
      <c r="I57" t="s">
        <v>2</v>
      </c>
      <c r="J57" t="s">
        <v>2</v>
      </c>
      <c r="K57" t="s">
        <v>2</v>
      </c>
      <c r="L57" t="s">
        <v>2</v>
      </c>
      <c r="M57" t="s">
        <v>52</v>
      </c>
      <c r="N57" t="s">
        <v>52</v>
      </c>
      <c r="O57" s="4">
        <v>3.83</v>
      </c>
      <c r="P57" t="s">
        <v>2</v>
      </c>
      <c r="Q57" t="s">
        <v>72</v>
      </c>
      <c r="R57" s="4">
        <v>1.82</v>
      </c>
      <c r="S57" s="7">
        <v>43402</v>
      </c>
      <c r="T57" s="4">
        <v>3</v>
      </c>
      <c r="U57" t="s">
        <v>52</v>
      </c>
      <c r="V57" s="4">
        <v>0.06</v>
      </c>
      <c r="W57" s="4">
        <v>0.5</v>
      </c>
      <c r="X57" t="s">
        <v>114</v>
      </c>
      <c r="Y57" s="4">
        <v>62</v>
      </c>
      <c r="Z57" s="4">
        <v>42</v>
      </c>
      <c r="AA57" s="4">
        <v>2</v>
      </c>
      <c r="AB57" s="4">
        <v>0</v>
      </c>
      <c r="AC57" s="4">
        <v>3</v>
      </c>
      <c r="AD57" s="4">
        <v>2.92</v>
      </c>
      <c r="AE57" s="4">
        <v>2.99</v>
      </c>
      <c r="AF57" s="4">
        <v>2.85</v>
      </c>
      <c r="AG57" s="4">
        <v>0.48</v>
      </c>
      <c r="AH57" s="4">
        <v>0.33</v>
      </c>
      <c r="AI57" s="4">
        <v>0.7</v>
      </c>
      <c r="AJ57" s="4">
        <v>0.51</v>
      </c>
      <c r="AK57" t="s">
        <v>2</v>
      </c>
      <c r="AL57" t="s">
        <v>52</v>
      </c>
      <c r="AM57" t="s">
        <v>2</v>
      </c>
      <c r="AN57" t="s">
        <v>52</v>
      </c>
      <c r="AO57" t="s">
        <v>54</v>
      </c>
      <c r="AP57" t="s">
        <v>94</v>
      </c>
      <c r="AQ57" t="s">
        <v>55</v>
      </c>
    </row>
    <row r="58" spans="1:43" x14ac:dyDescent="0.25">
      <c r="A58" t="s">
        <v>132</v>
      </c>
      <c r="B58" t="s">
        <v>133</v>
      </c>
      <c r="C58" t="s">
        <v>134</v>
      </c>
      <c r="D58" t="s">
        <v>97</v>
      </c>
      <c r="E58" t="s">
        <v>112</v>
      </c>
      <c r="F58" t="s">
        <v>1</v>
      </c>
      <c r="G58" t="s">
        <v>141</v>
      </c>
      <c r="H58" t="s">
        <v>141</v>
      </c>
      <c r="I58" t="s">
        <v>2</v>
      </c>
      <c r="J58" t="s">
        <v>2</v>
      </c>
      <c r="K58" t="s">
        <v>2</v>
      </c>
      <c r="L58" t="s">
        <v>2</v>
      </c>
      <c r="M58" t="s">
        <v>52</v>
      </c>
      <c r="N58" t="s">
        <v>52</v>
      </c>
      <c r="O58" s="4">
        <v>0.16</v>
      </c>
      <c r="P58" t="s">
        <v>2</v>
      </c>
      <c r="Q58" t="s">
        <v>99</v>
      </c>
      <c r="R58" s="4">
        <v>-5.6</v>
      </c>
      <c r="S58" s="7">
        <v>43411</v>
      </c>
      <c r="T58" s="4">
        <v>0.44</v>
      </c>
      <c r="U58" t="s">
        <v>52</v>
      </c>
      <c r="V58" s="4">
        <v>0.01</v>
      </c>
      <c r="W58" s="4">
        <v>0.05</v>
      </c>
      <c r="X58" t="s">
        <v>114</v>
      </c>
      <c r="Y58" s="4">
        <v>12</v>
      </c>
      <c r="Z58" s="4">
        <v>7</v>
      </c>
      <c r="AA58" s="4">
        <v>2</v>
      </c>
      <c r="AB58" s="4">
        <v>2</v>
      </c>
      <c r="AC58" s="4">
        <v>0.44</v>
      </c>
      <c r="AD58" s="4">
        <v>0.44</v>
      </c>
      <c r="AE58" s="4">
        <v>0.43</v>
      </c>
      <c r="AF58" s="4">
        <v>0.43</v>
      </c>
      <c r="AG58" s="4">
        <v>0.03</v>
      </c>
      <c r="AH58" s="4">
        <v>0.03</v>
      </c>
      <c r="AI58" s="4">
        <v>0.04</v>
      </c>
      <c r="AJ58" s="4">
        <v>0.04</v>
      </c>
      <c r="AK58" t="s">
        <v>52</v>
      </c>
      <c r="AL58" t="s">
        <v>52</v>
      </c>
      <c r="AM58" t="s">
        <v>52</v>
      </c>
      <c r="AN58" t="s">
        <v>52</v>
      </c>
      <c r="AO58" t="s">
        <v>54</v>
      </c>
      <c r="AP58" t="s">
        <v>142</v>
      </c>
      <c r="AQ58" t="s">
        <v>68</v>
      </c>
    </row>
    <row r="59" spans="1:43" x14ac:dyDescent="0.25">
      <c r="A59" t="s">
        <v>132</v>
      </c>
      <c r="B59" t="s">
        <v>143</v>
      </c>
      <c r="C59" t="s">
        <v>144</v>
      </c>
      <c r="D59" t="s">
        <v>64</v>
      </c>
      <c r="E59" t="s">
        <v>49</v>
      </c>
      <c r="F59" t="s">
        <v>1</v>
      </c>
      <c r="G59" t="s">
        <v>135</v>
      </c>
      <c r="H59" t="s">
        <v>135</v>
      </c>
      <c r="I59" t="s">
        <v>2</v>
      </c>
      <c r="J59" t="s">
        <v>2</v>
      </c>
      <c r="K59" t="s">
        <v>2</v>
      </c>
      <c r="L59" t="s">
        <v>2</v>
      </c>
      <c r="M59" t="s">
        <v>52</v>
      </c>
      <c r="N59" t="s">
        <v>52</v>
      </c>
      <c r="O59" s="4">
        <v>65</v>
      </c>
      <c r="P59" t="s">
        <v>2</v>
      </c>
      <c r="Q59" t="s">
        <v>67</v>
      </c>
      <c r="R59" s="4">
        <v>-15.13</v>
      </c>
      <c r="S59" s="7">
        <v>43649</v>
      </c>
      <c r="T59" s="4">
        <v>394</v>
      </c>
      <c r="U59" t="s">
        <v>52</v>
      </c>
      <c r="V59" s="4">
        <v>9</v>
      </c>
      <c r="W59" s="4">
        <v>20</v>
      </c>
      <c r="X59" s="4">
        <v>22</v>
      </c>
      <c r="Y59" t="s">
        <v>2</v>
      </c>
      <c r="Z59" s="4">
        <v>21</v>
      </c>
      <c r="AA59" t="s">
        <v>2</v>
      </c>
      <c r="AB59" s="4">
        <v>2</v>
      </c>
      <c r="AC59" t="s">
        <v>2</v>
      </c>
      <c r="AD59" s="4">
        <v>394</v>
      </c>
      <c r="AE59" t="s">
        <v>2</v>
      </c>
      <c r="AF59" s="4">
        <v>394</v>
      </c>
      <c r="AG59" t="s">
        <v>2</v>
      </c>
      <c r="AH59" s="4">
        <v>32</v>
      </c>
      <c r="AI59" t="s">
        <v>2</v>
      </c>
      <c r="AJ59" s="4">
        <v>33</v>
      </c>
      <c r="AK59" t="s">
        <v>2</v>
      </c>
      <c r="AL59" s="4">
        <v>328.55920028686501</v>
      </c>
      <c r="AM59" t="s">
        <v>2</v>
      </c>
      <c r="AN59" s="4">
        <v>505.47569274902298</v>
      </c>
      <c r="AO59" t="s">
        <v>54</v>
      </c>
      <c r="AP59" t="s">
        <v>52</v>
      </c>
      <c r="AQ59" t="s">
        <v>68</v>
      </c>
    </row>
    <row r="60" spans="1:43" x14ac:dyDescent="0.25">
      <c r="A60" t="s">
        <v>132</v>
      </c>
      <c r="B60" t="s">
        <v>143</v>
      </c>
      <c r="C60" t="s">
        <v>144</v>
      </c>
      <c r="D60" t="s">
        <v>124</v>
      </c>
      <c r="E60" t="s">
        <v>49</v>
      </c>
      <c r="F60" t="s">
        <v>1</v>
      </c>
      <c r="G60" t="s">
        <v>70</v>
      </c>
      <c r="H60" t="s">
        <v>71</v>
      </c>
      <c r="I60" t="s">
        <v>2</v>
      </c>
      <c r="J60" t="s">
        <v>2</v>
      </c>
      <c r="K60" t="s">
        <v>2</v>
      </c>
      <c r="L60" t="s">
        <v>2</v>
      </c>
      <c r="M60" t="s">
        <v>52</v>
      </c>
      <c r="N60" t="s">
        <v>52</v>
      </c>
      <c r="O60" s="4">
        <v>1.22</v>
      </c>
      <c r="P60" t="s">
        <v>2</v>
      </c>
      <c r="Q60" t="s">
        <v>145</v>
      </c>
      <c r="R60" s="4">
        <v>-2.13</v>
      </c>
      <c r="S60" s="7">
        <v>43644</v>
      </c>
      <c r="T60" s="4">
        <v>1.65</v>
      </c>
      <c r="U60" t="s">
        <v>52</v>
      </c>
      <c r="V60" s="4">
        <v>0.17</v>
      </c>
      <c r="W60" s="4">
        <v>0.2</v>
      </c>
      <c r="X60" s="4">
        <v>0.2</v>
      </c>
      <c r="Y60" s="4">
        <v>46</v>
      </c>
      <c r="Z60" s="4">
        <v>8</v>
      </c>
      <c r="AA60" s="4">
        <v>4</v>
      </c>
      <c r="AB60" s="4">
        <v>0</v>
      </c>
      <c r="AC60" s="4">
        <v>1.65</v>
      </c>
      <c r="AD60" s="4">
        <v>1.62</v>
      </c>
      <c r="AE60" s="4">
        <v>1.7</v>
      </c>
      <c r="AF60" s="4">
        <v>1.71</v>
      </c>
      <c r="AG60" s="4">
        <v>0.2</v>
      </c>
      <c r="AH60" s="4">
        <v>0.38</v>
      </c>
      <c r="AI60" s="4">
        <v>0.32</v>
      </c>
      <c r="AJ60" s="4">
        <v>0.54</v>
      </c>
      <c r="AK60" s="4">
        <v>0.434999999999999</v>
      </c>
      <c r="AL60" s="4">
        <v>0.434999999999999</v>
      </c>
      <c r="AM60" s="4">
        <v>35.655737704918003</v>
      </c>
      <c r="AN60" s="4">
        <v>35.655737704918003</v>
      </c>
      <c r="AO60" t="s">
        <v>54</v>
      </c>
      <c r="AP60" t="s">
        <v>52</v>
      </c>
      <c r="AQ60" t="s">
        <v>58</v>
      </c>
    </row>
    <row r="61" spans="1:43" x14ac:dyDescent="0.25">
      <c r="A61" t="s">
        <v>132</v>
      </c>
      <c r="B61" t="s">
        <v>143</v>
      </c>
      <c r="C61" t="s">
        <v>144</v>
      </c>
      <c r="D61" t="s">
        <v>76</v>
      </c>
      <c r="E61" t="s">
        <v>49</v>
      </c>
      <c r="F61" t="s">
        <v>1</v>
      </c>
      <c r="G61" t="s">
        <v>137</v>
      </c>
      <c r="H61" t="s">
        <v>137</v>
      </c>
      <c r="I61" t="s">
        <v>2</v>
      </c>
      <c r="J61" t="s">
        <v>2</v>
      </c>
      <c r="K61" t="s">
        <v>2</v>
      </c>
      <c r="L61" t="s">
        <v>2</v>
      </c>
      <c r="M61" t="s">
        <v>52</v>
      </c>
      <c r="N61" t="s">
        <v>52</v>
      </c>
      <c r="O61" s="4">
        <v>15.14</v>
      </c>
      <c r="P61" t="s">
        <v>2</v>
      </c>
      <c r="Q61" t="s">
        <v>72</v>
      </c>
      <c r="R61" s="4">
        <v>-1.02</v>
      </c>
      <c r="S61" s="7">
        <v>43649</v>
      </c>
      <c r="T61" s="4">
        <v>16.16</v>
      </c>
      <c r="U61" t="s">
        <v>52</v>
      </c>
      <c r="V61" s="4">
        <v>0.25</v>
      </c>
      <c r="W61" s="4">
        <v>1</v>
      </c>
      <c r="X61" s="4">
        <v>1.03</v>
      </c>
      <c r="Y61" t="s">
        <v>2</v>
      </c>
      <c r="Z61" s="4">
        <v>26</v>
      </c>
      <c r="AA61" t="s">
        <v>2</v>
      </c>
      <c r="AB61" s="4">
        <v>2</v>
      </c>
      <c r="AC61" t="s">
        <v>2</v>
      </c>
      <c r="AD61" s="4">
        <v>16.16</v>
      </c>
      <c r="AE61" t="s">
        <v>2</v>
      </c>
      <c r="AF61" s="4">
        <v>16.079999999999998</v>
      </c>
      <c r="AG61" t="s">
        <v>2</v>
      </c>
      <c r="AH61" s="4">
        <v>0.97</v>
      </c>
      <c r="AI61" t="s">
        <v>2</v>
      </c>
      <c r="AJ61" s="4">
        <v>1.54</v>
      </c>
      <c r="AK61" t="s">
        <v>2</v>
      </c>
      <c r="AL61" s="4">
        <v>1.01999999999999</v>
      </c>
      <c r="AM61" t="s">
        <v>2</v>
      </c>
      <c r="AN61" s="4">
        <v>6.7371202113606303</v>
      </c>
      <c r="AO61" t="s">
        <v>54</v>
      </c>
      <c r="AP61" t="s">
        <v>52</v>
      </c>
      <c r="AQ61" t="s">
        <v>55</v>
      </c>
    </row>
    <row r="62" spans="1:43" x14ac:dyDescent="0.25">
      <c r="A62" t="s">
        <v>132</v>
      </c>
      <c r="B62" t="s">
        <v>143</v>
      </c>
      <c r="C62" t="s">
        <v>144</v>
      </c>
      <c r="D62" t="s">
        <v>138</v>
      </c>
      <c r="E62" t="s">
        <v>49</v>
      </c>
      <c r="F62" t="s">
        <v>1</v>
      </c>
      <c r="G62" t="s">
        <v>79</v>
      </c>
      <c r="H62" t="s">
        <v>80</v>
      </c>
      <c r="I62" t="s">
        <v>2</v>
      </c>
      <c r="J62" t="s">
        <v>2</v>
      </c>
      <c r="K62" t="s">
        <v>2</v>
      </c>
      <c r="L62" t="s">
        <v>2</v>
      </c>
      <c r="M62" t="s">
        <v>52</v>
      </c>
      <c r="N62" t="s">
        <v>52</v>
      </c>
      <c r="O62" s="4">
        <v>4.1399999999999997</v>
      </c>
      <c r="P62" t="s">
        <v>2</v>
      </c>
      <c r="Q62" t="s">
        <v>72</v>
      </c>
      <c r="R62" s="4">
        <v>0.94</v>
      </c>
      <c r="S62" s="7">
        <v>43649</v>
      </c>
      <c r="T62" s="4">
        <v>3.2</v>
      </c>
      <c r="U62" t="s">
        <v>52</v>
      </c>
      <c r="V62" s="4">
        <v>0.09</v>
      </c>
      <c r="W62" s="4">
        <v>1</v>
      </c>
      <c r="X62" s="4">
        <v>1.01</v>
      </c>
      <c r="Y62" s="4">
        <v>41</v>
      </c>
      <c r="Z62" s="4">
        <v>2</v>
      </c>
      <c r="AA62" s="4">
        <v>3</v>
      </c>
      <c r="AB62" s="4">
        <v>0</v>
      </c>
      <c r="AC62" s="4">
        <v>3.2</v>
      </c>
      <c r="AD62" s="4">
        <v>4.07</v>
      </c>
      <c r="AE62" s="4">
        <v>3.31</v>
      </c>
      <c r="AF62" s="4">
        <v>4.07</v>
      </c>
      <c r="AG62" s="4">
        <v>0.62</v>
      </c>
      <c r="AH62" s="4">
        <v>0.1</v>
      </c>
      <c r="AI62" s="4">
        <v>0.64</v>
      </c>
      <c r="AJ62" s="4">
        <v>0.09</v>
      </c>
      <c r="AK62" s="4">
        <v>-0.93999999999999895</v>
      </c>
      <c r="AL62" s="4">
        <v>-0.93999999999999895</v>
      </c>
      <c r="AM62" s="4">
        <v>22.705314009661802</v>
      </c>
      <c r="AN62" s="4">
        <v>22.705314009661802</v>
      </c>
      <c r="AO62" t="s">
        <v>54</v>
      </c>
      <c r="AP62" t="s">
        <v>52</v>
      </c>
      <c r="AQ62" t="s">
        <v>55</v>
      </c>
    </row>
    <row r="63" spans="1:43" x14ac:dyDescent="0.25">
      <c r="A63" t="s">
        <v>132</v>
      </c>
      <c r="B63" t="s">
        <v>143</v>
      </c>
      <c r="C63" t="s">
        <v>144</v>
      </c>
      <c r="D63" t="s">
        <v>146</v>
      </c>
      <c r="E63" t="s">
        <v>49</v>
      </c>
      <c r="F63" t="s">
        <v>1</v>
      </c>
      <c r="G63" t="s">
        <v>147</v>
      </c>
      <c r="H63" t="s">
        <v>147</v>
      </c>
      <c r="I63" t="s">
        <v>2</v>
      </c>
      <c r="J63" t="s">
        <v>2</v>
      </c>
      <c r="K63" t="s">
        <v>2</v>
      </c>
      <c r="L63" t="s">
        <v>2</v>
      </c>
      <c r="M63" t="s">
        <v>52</v>
      </c>
      <c r="N63" t="s">
        <v>52</v>
      </c>
      <c r="O63" s="4">
        <v>5.31</v>
      </c>
      <c r="P63" t="s">
        <v>2</v>
      </c>
      <c r="Q63" t="s">
        <v>72</v>
      </c>
      <c r="R63" s="4">
        <v>3.16</v>
      </c>
      <c r="S63" s="7">
        <v>43642</v>
      </c>
      <c r="T63" s="4">
        <v>3.65</v>
      </c>
      <c r="U63" t="s">
        <v>52</v>
      </c>
      <c r="V63" s="4">
        <v>0.17</v>
      </c>
      <c r="W63" s="4">
        <v>0.5</v>
      </c>
      <c r="X63" s="4">
        <v>0.53</v>
      </c>
      <c r="Y63" s="4">
        <v>31</v>
      </c>
      <c r="Z63" s="4">
        <v>14</v>
      </c>
      <c r="AA63" s="4">
        <v>3</v>
      </c>
      <c r="AB63" s="4">
        <v>2</v>
      </c>
      <c r="AC63" s="4">
        <v>3.65</v>
      </c>
      <c r="AD63" s="4">
        <v>3.88</v>
      </c>
      <c r="AE63" s="4">
        <v>3.52</v>
      </c>
      <c r="AF63" s="4">
        <v>3.76</v>
      </c>
      <c r="AG63" s="4">
        <v>0.7</v>
      </c>
      <c r="AH63" s="4">
        <v>0.47</v>
      </c>
      <c r="AI63" s="4">
        <v>0.88</v>
      </c>
      <c r="AJ63" s="4">
        <v>0.73</v>
      </c>
      <c r="AK63" s="4">
        <v>-1.66499999999999</v>
      </c>
      <c r="AL63" s="4">
        <v>-1.66499999999999</v>
      </c>
      <c r="AM63" s="4">
        <v>31.355932203389798</v>
      </c>
      <c r="AN63" s="4">
        <v>31.355932203389798</v>
      </c>
      <c r="AO63" t="s">
        <v>54</v>
      </c>
      <c r="AP63" t="s">
        <v>52</v>
      </c>
      <c r="AQ63" t="s">
        <v>68</v>
      </c>
    </row>
    <row r="64" spans="1:43" x14ac:dyDescent="0.25">
      <c r="A64" t="s">
        <v>132</v>
      </c>
      <c r="B64" t="s">
        <v>143</v>
      </c>
      <c r="C64" t="s">
        <v>144</v>
      </c>
      <c r="D64" t="s">
        <v>83</v>
      </c>
      <c r="E64" t="s">
        <v>49</v>
      </c>
      <c r="F64" t="s">
        <v>1</v>
      </c>
      <c r="G64" t="s">
        <v>84</v>
      </c>
      <c r="H64" t="s">
        <v>85</v>
      </c>
      <c r="I64" t="s">
        <v>2</v>
      </c>
      <c r="J64" t="s">
        <v>2</v>
      </c>
      <c r="K64" t="s">
        <v>2</v>
      </c>
      <c r="L64" t="s">
        <v>2</v>
      </c>
      <c r="M64" t="s">
        <v>52</v>
      </c>
      <c r="N64" t="s">
        <v>52</v>
      </c>
      <c r="O64" s="4">
        <v>3.79</v>
      </c>
      <c r="P64" t="s">
        <v>2</v>
      </c>
      <c r="Q64" t="s">
        <v>72</v>
      </c>
      <c r="R64" s="4">
        <v>1.35</v>
      </c>
      <c r="S64" s="7">
        <v>43641</v>
      </c>
      <c r="T64" s="4">
        <v>3.39</v>
      </c>
      <c r="U64" t="s">
        <v>52</v>
      </c>
      <c r="V64" s="4">
        <v>0.05</v>
      </c>
      <c r="W64" s="4">
        <v>0.3</v>
      </c>
      <c r="X64" s="4">
        <v>0.3</v>
      </c>
      <c r="Y64" s="4">
        <v>45</v>
      </c>
      <c r="Z64" s="4">
        <v>30</v>
      </c>
      <c r="AA64" s="4">
        <v>3</v>
      </c>
      <c r="AB64" s="4">
        <v>2</v>
      </c>
      <c r="AC64" s="4">
        <v>3.39</v>
      </c>
      <c r="AD64" s="4">
        <v>3.36</v>
      </c>
      <c r="AE64" s="4">
        <v>3.43</v>
      </c>
      <c r="AF64" s="4">
        <v>3.42</v>
      </c>
      <c r="AG64" s="4">
        <v>0.24</v>
      </c>
      <c r="AH64" s="4">
        <v>0.22</v>
      </c>
      <c r="AI64" s="4">
        <v>0.28000000000000003</v>
      </c>
      <c r="AJ64" s="4">
        <v>0.22</v>
      </c>
      <c r="AK64" s="4">
        <v>-0.40500000000000003</v>
      </c>
      <c r="AL64" s="4">
        <v>-0.40500000000000003</v>
      </c>
      <c r="AM64" s="4">
        <v>10.686015831134499</v>
      </c>
      <c r="AN64" s="4">
        <v>10.686015831134499</v>
      </c>
      <c r="AO64" t="s">
        <v>54</v>
      </c>
      <c r="AP64" t="s">
        <v>52</v>
      </c>
      <c r="AQ64" t="s">
        <v>55</v>
      </c>
    </row>
    <row r="65" spans="1:43" x14ac:dyDescent="0.25">
      <c r="A65" t="s">
        <v>132</v>
      </c>
      <c r="B65" t="s">
        <v>143</v>
      </c>
      <c r="C65" t="s">
        <v>144</v>
      </c>
      <c r="D65" t="s">
        <v>91</v>
      </c>
      <c r="E65" t="s">
        <v>49</v>
      </c>
      <c r="F65" t="s">
        <v>1</v>
      </c>
      <c r="G65" t="s">
        <v>148</v>
      </c>
      <c r="H65" t="s">
        <v>149</v>
      </c>
      <c r="I65" t="s">
        <v>2</v>
      </c>
      <c r="J65" t="s">
        <v>2</v>
      </c>
      <c r="K65" t="s">
        <v>2</v>
      </c>
      <c r="L65" t="s">
        <v>2</v>
      </c>
      <c r="M65" t="s">
        <v>52</v>
      </c>
      <c r="N65" t="s">
        <v>52</v>
      </c>
      <c r="O65" s="4">
        <v>1.39</v>
      </c>
      <c r="P65" t="s">
        <v>2</v>
      </c>
      <c r="Q65" t="s">
        <v>72</v>
      </c>
      <c r="R65" s="4">
        <v>-0.1</v>
      </c>
      <c r="S65" s="7">
        <v>43641</v>
      </c>
      <c r="T65" s="4">
        <v>1.4</v>
      </c>
      <c r="U65" t="s">
        <v>52</v>
      </c>
      <c r="V65" s="4">
        <v>0.01</v>
      </c>
      <c r="W65" s="4">
        <v>0.1</v>
      </c>
      <c r="X65" s="4">
        <v>0.1</v>
      </c>
      <c r="Y65" s="4">
        <v>45</v>
      </c>
      <c r="Z65" s="4">
        <v>28</v>
      </c>
      <c r="AA65" s="4">
        <v>1</v>
      </c>
      <c r="AB65" s="4">
        <v>0</v>
      </c>
      <c r="AC65" s="4">
        <v>1.4</v>
      </c>
      <c r="AD65" s="4">
        <v>1.4</v>
      </c>
      <c r="AE65" s="4">
        <v>1.38</v>
      </c>
      <c r="AF65" s="4">
        <v>1.39</v>
      </c>
      <c r="AG65" s="4">
        <v>0.03</v>
      </c>
      <c r="AH65" s="4">
        <v>0.04</v>
      </c>
      <c r="AI65" s="4">
        <v>0.12</v>
      </c>
      <c r="AJ65" s="4">
        <v>0.12</v>
      </c>
      <c r="AK65" s="4">
        <v>0.01</v>
      </c>
      <c r="AL65" s="4">
        <v>0.01</v>
      </c>
      <c r="AM65" s="4">
        <v>0.71942446043165498</v>
      </c>
      <c r="AN65" s="4">
        <v>0.71942446043165498</v>
      </c>
      <c r="AO65" t="s">
        <v>54</v>
      </c>
      <c r="AP65" t="s">
        <v>52</v>
      </c>
      <c r="AQ65" t="s">
        <v>55</v>
      </c>
    </row>
    <row r="66" spans="1:43" x14ac:dyDescent="0.25">
      <c r="A66" t="s">
        <v>132</v>
      </c>
      <c r="B66" t="s">
        <v>143</v>
      </c>
      <c r="C66" t="s">
        <v>144</v>
      </c>
      <c r="D66" t="s">
        <v>93</v>
      </c>
      <c r="E66" t="s">
        <v>49</v>
      </c>
      <c r="F66" t="s">
        <v>1</v>
      </c>
      <c r="G66" t="s">
        <v>94</v>
      </c>
      <c r="H66" t="s">
        <v>95</v>
      </c>
      <c r="I66" t="s">
        <v>2</v>
      </c>
      <c r="J66" t="s">
        <v>2</v>
      </c>
      <c r="K66" t="s">
        <v>2</v>
      </c>
      <c r="L66" t="s">
        <v>2</v>
      </c>
      <c r="M66" t="s">
        <v>52</v>
      </c>
      <c r="N66" t="s">
        <v>52</v>
      </c>
      <c r="O66" s="4">
        <v>78.36</v>
      </c>
      <c r="P66" t="s">
        <v>2</v>
      </c>
      <c r="Q66" t="s">
        <v>72</v>
      </c>
      <c r="R66" s="4">
        <v>1.57</v>
      </c>
      <c r="S66" s="7">
        <v>43642</v>
      </c>
      <c r="T66" s="4">
        <v>77.55</v>
      </c>
      <c r="U66" t="s">
        <v>52</v>
      </c>
      <c r="V66" s="4">
        <v>0.17</v>
      </c>
      <c r="W66" s="4">
        <v>0.5</v>
      </c>
      <c r="X66" s="4">
        <v>0.52</v>
      </c>
      <c r="Y66" s="4">
        <v>45</v>
      </c>
      <c r="Z66" s="4">
        <v>28</v>
      </c>
      <c r="AA66" s="4">
        <v>2</v>
      </c>
      <c r="AB66" s="4">
        <v>0</v>
      </c>
      <c r="AC66" s="4">
        <v>77.55</v>
      </c>
      <c r="AD66" s="4">
        <v>77.599999999999994</v>
      </c>
      <c r="AE66" s="4">
        <v>77.42</v>
      </c>
      <c r="AF66" s="4">
        <v>77.52</v>
      </c>
      <c r="AG66" s="4">
        <v>0.67</v>
      </c>
      <c r="AH66" s="4">
        <v>0.73</v>
      </c>
      <c r="AI66" s="4">
        <v>0.81</v>
      </c>
      <c r="AJ66" s="4">
        <v>0.76</v>
      </c>
      <c r="AK66" s="4">
        <v>-0.81000000000000205</v>
      </c>
      <c r="AL66" s="4">
        <v>-0.81000000000000205</v>
      </c>
      <c r="AM66" s="4">
        <v>1.03369065849923</v>
      </c>
      <c r="AN66" s="4">
        <v>1.03369065849923</v>
      </c>
      <c r="AO66" t="s">
        <v>54</v>
      </c>
      <c r="AP66" t="s">
        <v>52</v>
      </c>
      <c r="AQ66" t="s">
        <v>55</v>
      </c>
    </row>
    <row r="67" spans="1:43" x14ac:dyDescent="0.25">
      <c r="A67" t="s">
        <v>132</v>
      </c>
      <c r="B67" t="s">
        <v>143</v>
      </c>
      <c r="C67" t="s">
        <v>144</v>
      </c>
      <c r="D67" t="s">
        <v>150</v>
      </c>
      <c r="E67" t="s">
        <v>112</v>
      </c>
      <c r="F67" t="s">
        <v>1</v>
      </c>
      <c r="G67" t="s">
        <v>74</v>
      </c>
      <c r="H67" t="s">
        <v>75</v>
      </c>
      <c r="I67" t="s">
        <v>2</v>
      </c>
      <c r="J67" t="s">
        <v>2</v>
      </c>
      <c r="K67" t="s">
        <v>2</v>
      </c>
      <c r="L67" t="s">
        <v>2</v>
      </c>
      <c r="M67" t="s">
        <v>52</v>
      </c>
      <c r="N67" t="s">
        <v>52</v>
      </c>
      <c r="O67" s="4">
        <v>0.25</v>
      </c>
      <c r="P67" t="s">
        <v>2</v>
      </c>
      <c r="Q67" t="s">
        <v>145</v>
      </c>
      <c r="R67" s="4">
        <v>1.94</v>
      </c>
      <c r="S67" s="7">
        <v>43651</v>
      </c>
      <c r="T67" s="4">
        <v>0.18</v>
      </c>
      <c r="U67" t="s">
        <v>52</v>
      </c>
      <c r="V67" s="4">
        <v>0.01</v>
      </c>
      <c r="W67" s="4">
        <v>0.04</v>
      </c>
      <c r="X67" s="4">
        <v>0.04</v>
      </c>
      <c r="Y67" s="4">
        <v>33</v>
      </c>
      <c r="Z67" s="4">
        <v>31</v>
      </c>
      <c r="AA67" s="4">
        <v>2</v>
      </c>
      <c r="AB67" s="4">
        <v>2</v>
      </c>
      <c r="AC67" s="4">
        <v>0.18</v>
      </c>
      <c r="AD67" s="4">
        <v>0.18</v>
      </c>
      <c r="AE67" s="4">
        <v>0.2</v>
      </c>
      <c r="AF67" s="4">
        <v>0.19</v>
      </c>
      <c r="AG67" s="4">
        <v>0.04</v>
      </c>
      <c r="AH67" s="4">
        <v>0.04</v>
      </c>
      <c r="AI67" s="4">
        <v>0.06</v>
      </c>
      <c r="AJ67" s="4">
        <v>0.05</v>
      </c>
      <c r="AK67" s="4">
        <v>-7.0000000000000007E-2</v>
      </c>
      <c r="AL67" s="4">
        <v>-7.0000000000000007E-2</v>
      </c>
      <c r="AM67" s="4">
        <v>28</v>
      </c>
      <c r="AN67" s="4">
        <v>28</v>
      </c>
      <c r="AO67" t="s">
        <v>54</v>
      </c>
      <c r="AP67" t="s">
        <v>52</v>
      </c>
      <c r="AQ67" t="s">
        <v>55</v>
      </c>
    </row>
    <row r="68" spans="1:43" x14ac:dyDescent="0.25">
      <c r="A68" t="s">
        <v>132</v>
      </c>
      <c r="B68" t="s">
        <v>143</v>
      </c>
      <c r="C68" t="s">
        <v>144</v>
      </c>
      <c r="D68" t="s">
        <v>151</v>
      </c>
      <c r="E68" t="s">
        <v>112</v>
      </c>
      <c r="F68" t="s">
        <v>1</v>
      </c>
      <c r="G68" t="s">
        <v>74</v>
      </c>
      <c r="H68" t="s">
        <v>75</v>
      </c>
      <c r="I68" t="s">
        <v>2</v>
      </c>
      <c r="J68" t="s">
        <v>2</v>
      </c>
      <c r="K68" t="s">
        <v>2</v>
      </c>
      <c r="L68" t="s">
        <v>2</v>
      </c>
      <c r="M68" t="s">
        <v>52</v>
      </c>
      <c r="N68" t="s">
        <v>52</v>
      </c>
      <c r="O68" s="4">
        <v>0.38</v>
      </c>
      <c r="P68" t="s">
        <v>2</v>
      </c>
      <c r="Q68" t="s">
        <v>145</v>
      </c>
      <c r="R68" s="4">
        <v>-2.87</v>
      </c>
      <c r="S68" s="7">
        <v>43651</v>
      </c>
      <c r="T68" s="4">
        <v>0.89</v>
      </c>
      <c r="U68" t="s">
        <v>52</v>
      </c>
      <c r="V68" s="4">
        <v>0.02</v>
      </c>
      <c r="W68" s="4">
        <v>0.18</v>
      </c>
      <c r="X68" s="4">
        <v>0.18</v>
      </c>
      <c r="Y68" s="4">
        <v>32</v>
      </c>
      <c r="Z68" s="4">
        <v>30</v>
      </c>
      <c r="AA68" s="4">
        <v>1</v>
      </c>
      <c r="AB68" s="4">
        <v>1</v>
      </c>
      <c r="AC68" s="4">
        <v>0.89</v>
      </c>
      <c r="AD68" s="4">
        <v>0.89</v>
      </c>
      <c r="AE68" s="4">
        <v>0.84</v>
      </c>
      <c r="AF68" s="4">
        <v>0.85</v>
      </c>
      <c r="AG68" s="4">
        <v>0.1</v>
      </c>
      <c r="AH68" s="4">
        <v>0.1</v>
      </c>
      <c r="AI68" s="4">
        <v>0.21</v>
      </c>
      <c r="AJ68" s="4">
        <v>0.22</v>
      </c>
      <c r="AK68" s="4">
        <v>0.51</v>
      </c>
      <c r="AL68" s="4">
        <v>0.51</v>
      </c>
      <c r="AM68" s="4">
        <v>134.210526315789</v>
      </c>
      <c r="AN68" s="4">
        <v>134.210526315789</v>
      </c>
      <c r="AO68" t="s">
        <v>54</v>
      </c>
      <c r="AP68" t="s">
        <v>52</v>
      </c>
      <c r="AQ68" t="s">
        <v>58</v>
      </c>
    </row>
    <row r="69" spans="1:43" x14ac:dyDescent="0.25">
      <c r="A69" t="s">
        <v>132</v>
      </c>
      <c r="B69" t="s">
        <v>143</v>
      </c>
      <c r="C69" t="s">
        <v>144</v>
      </c>
      <c r="D69" t="s">
        <v>152</v>
      </c>
      <c r="E69" t="s">
        <v>112</v>
      </c>
      <c r="F69" t="s">
        <v>1</v>
      </c>
      <c r="G69" t="s">
        <v>74</v>
      </c>
      <c r="H69" t="s">
        <v>75</v>
      </c>
      <c r="I69" t="s">
        <v>2</v>
      </c>
      <c r="J69" t="s">
        <v>2</v>
      </c>
      <c r="K69" t="s">
        <v>2</v>
      </c>
      <c r="L69" t="s">
        <v>2</v>
      </c>
      <c r="M69" t="s">
        <v>52</v>
      </c>
      <c r="N69" t="s">
        <v>52</v>
      </c>
      <c r="O69" s="4">
        <v>0.56999999999999995</v>
      </c>
      <c r="P69" t="s">
        <v>2</v>
      </c>
      <c r="Q69" t="s">
        <v>145</v>
      </c>
      <c r="R69" s="4">
        <v>0.09</v>
      </c>
      <c r="S69" s="7">
        <v>43651</v>
      </c>
      <c r="T69" s="4">
        <v>0.56000000000000005</v>
      </c>
      <c r="U69" t="s">
        <v>52</v>
      </c>
      <c r="V69" s="4">
        <v>0.02</v>
      </c>
      <c r="W69" s="4">
        <v>0.11</v>
      </c>
      <c r="X69" s="4">
        <v>0.11</v>
      </c>
      <c r="Y69" s="4">
        <v>32</v>
      </c>
      <c r="Z69" s="4">
        <v>30</v>
      </c>
      <c r="AA69" s="4">
        <v>1</v>
      </c>
      <c r="AB69" s="4">
        <v>1</v>
      </c>
      <c r="AC69" s="4">
        <v>0.56000000000000005</v>
      </c>
      <c r="AD69" s="4">
        <v>0.56000000000000005</v>
      </c>
      <c r="AE69" s="4">
        <v>0.56999999999999995</v>
      </c>
      <c r="AF69" s="4">
        <v>0.57999999999999996</v>
      </c>
      <c r="AG69" s="4">
        <v>0.09</v>
      </c>
      <c r="AH69" s="4">
        <v>0.09</v>
      </c>
      <c r="AI69" s="4">
        <v>0.12</v>
      </c>
      <c r="AJ69" s="4">
        <v>0.11</v>
      </c>
      <c r="AK69" s="4">
        <v>-9.9999999999998892E-3</v>
      </c>
      <c r="AL69" s="4">
        <v>-9.9999999999998892E-3</v>
      </c>
      <c r="AM69" s="4">
        <v>1.75438596491226</v>
      </c>
      <c r="AN69" s="4">
        <v>1.75438596491226</v>
      </c>
      <c r="AO69" t="s">
        <v>54</v>
      </c>
      <c r="AP69" t="s">
        <v>52</v>
      </c>
      <c r="AQ69" t="s">
        <v>55</v>
      </c>
    </row>
    <row r="70" spans="1:43" x14ac:dyDescent="0.25">
      <c r="A70" t="s">
        <v>132</v>
      </c>
      <c r="B70" t="s">
        <v>143</v>
      </c>
      <c r="C70" t="s">
        <v>144</v>
      </c>
      <c r="D70" t="s">
        <v>153</v>
      </c>
      <c r="E70" t="s">
        <v>112</v>
      </c>
      <c r="F70" t="s">
        <v>1</v>
      </c>
      <c r="G70" t="s">
        <v>74</v>
      </c>
      <c r="H70" t="s">
        <v>75</v>
      </c>
      <c r="I70" t="s">
        <v>2</v>
      </c>
      <c r="J70" t="s">
        <v>2</v>
      </c>
      <c r="K70" t="s">
        <v>2</v>
      </c>
      <c r="L70" t="s">
        <v>2</v>
      </c>
      <c r="M70" t="s">
        <v>52</v>
      </c>
      <c r="N70" t="s">
        <v>52</v>
      </c>
      <c r="O70" s="4">
        <v>0.04</v>
      </c>
      <c r="P70" t="s">
        <v>2</v>
      </c>
      <c r="Q70" t="s">
        <v>145</v>
      </c>
      <c r="R70" s="4">
        <v>3</v>
      </c>
      <c r="S70" s="7">
        <v>43651</v>
      </c>
      <c r="T70" s="4">
        <v>0.01</v>
      </c>
      <c r="U70" t="s">
        <v>52</v>
      </c>
      <c r="V70" s="4">
        <v>0</v>
      </c>
      <c r="W70" s="4">
        <v>0.01</v>
      </c>
      <c r="X70" s="4">
        <v>0.01</v>
      </c>
      <c r="Y70" s="4">
        <v>24</v>
      </c>
      <c r="Z70" s="4">
        <v>23</v>
      </c>
      <c r="AA70" s="4">
        <v>12</v>
      </c>
      <c r="AB70" s="4">
        <v>11</v>
      </c>
      <c r="AC70" s="4">
        <v>0.01</v>
      </c>
      <c r="AD70" s="4">
        <v>0.01</v>
      </c>
      <c r="AE70" s="4">
        <v>0.02</v>
      </c>
      <c r="AF70" s="4">
        <v>0.02</v>
      </c>
      <c r="AG70" s="4">
        <v>0.01</v>
      </c>
      <c r="AH70" s="4">
        <v>0.01</v>
      </c>
      <c r="AI70" s="4">
        <v>0.01</v>
      </c>
      <c r="AJ70" s="4">
        <v>0.01</v>
      </c>
      <c r="AK70" s="4">
        <v>-0.03</v>
      </c>
      <c r="AL70" s="4">
        <v>-0.03</v>
      </c>
      <c r="AM70" s="4">
        <v>75</v>
      </c>
      <c r="AN70" s="4">
        <v>75</v>
      </c>
      <c r="AO70" t="s">
        <v>54</v>
      </c>
      <c r="AP70" t="s">
        <v>52</v>
      </c>
      <c r="AQ70" t="s">
        <v>68</v>
      </c>
    </row>
    <row r="71" spans="1:43" x14ac:dyDescent="0.25">
      <c r="A71" t="s">
        <v>132</v>
      </c>
      <c r="B71" t="s">
        <v>143</v>
      </c>
      <c r="C71" t="s">
        <v>144</v>
      </c>
      <c r="D71" t="s">
        <v>86</v>
      </c>
      <c r="E71" t="s">
        <v>112</v>
      </c>
      <c r="F71" t="s">
        <v>1</v>
      </c>
      <c r="G71" t="s">
        <v>87</v>
      </c>
      <c r="H71" t="s">
        <v>154</v>
      </c>
      <c r="I71" t="s">
        <v>2</v>
      </c>
      <c r="J71" t="s">
        <v>2</v>
      </c>
      <c r="K71" t="s">
        <v>2</v>
      </c>
      <c r="L71" t="s">
        <v>2</v>
      </c>
      <c r="M71" t="s">
        <v>52</v>
      </c>
      <c r="N71" t="s">
        <v>52</v>
      </c>
      <c r="O71" s="4">
        <v>0.16</v>
      </c>
      <c r="P71" t="s">
        <v>2</v>
      </c>
      <c r="Q71" t="s">
        <v>155</v>
      </c>
      <c r="R71" s="4">
        <v>-10.8</v>
      </c>
      <c r="S71" s="7">
        <v>43650</v>
      </c>
      <c r="T71" s="4">
        <v>0.7</v>
      </c>
      <c r="U71" t="s">
        <v>52</v>
      </c>
      <c r="V71" s="4">
        <v>0.01</v>
      </c>
      <c r="W71" s="4">
        <v>0.05</v>
      </c>
      <c r="X71" s="4">
        <v>0.05</v>
      </c>
      <c r="Y71" t="s">
        <v>2</v>
      </c>
      <c r="Z71" s="4">
        <v>21</v>
      </c>
      <c r="AA71" t="s">
        <v>2</v>
      </c>
      <c r="AB71" s="4">
        <v>1</v>
      </c>
      <c r="AC71" t="s">
        <v>2</v>
      </c>
      <c r="AD71" s="4">
        <v>0.7</v>
      </c>
      <c r="AE71" t="s">
        <v>2</v>
      </c>
      <c r="AF71" s="4">
        <v>0.7</v>
      </c>
      <c r="AG71" t="s">
        <v>2</v>
      </c>
      <c r="AH71" s="4">
        <v>0.03</v>
      </c>
      <c r="AI71" t="s">
        <v>2</v>
      </c>
      <c r="AJ71" s="4">
        <v>0.09</v>
      </c>
      <c r="AK71" t="s">
        <v>2</v>
      </c>
      <c r="AL71" s="4">
        <v>0.53999999999999904</v>
      </c>
      <c r="AM71" t="s">
        <v>2</v>
      </c>
      <c r="AN71" s="4">
        <v>337.49999999999898</v>
      </c>
      <c r="AO71" t="s">
        <v>54</v>
      </c>
      <c r="AP71" t="s">
        <v>52</v>
      </c>
      <c r="AQ71" t="s">
        <v>68</v>
      </c>
    </row>
    <row r="72" spans="1:43" x14ac:dyDescent="0.25">
      <c r="A72" t="s">
        <v>132</v>
      </c>
      <c r="B72" t="s">
        <v>143</v>
      </c>
      <c r="C72" t="s">
        <v>144</v>
      </c>
      <c r="D72" t="s">
        <v>97</v>
      </c>
      <c r="E72" t="s">
        <v>112</v>
      </c>
      <c r="F72" t="s">
        <v>1</v>
      </c>
      <c r="G72" t="s">
        <v>142</v>
      </c>
      <c r="H72" t="s">
        <v>141</v>
      </c>
      <c r="I72" t="s">
        <v>2</v>
      </c>
      <c r="J72" t="s">
        <v>2</v>
      </c>
      <c r="K72" t="s">
        <v>2</v>
      </c>
      <c r="L72" t="s">
        <v>2</v>
      </c>
      <c r="M72" t="s">
        <v>52</v>
      </c>
      <c r="N72" t="s">
        <v>52</v>
      </c>
      <c r="O72" s="4">
        <v>0.22</v>
      </c>
      <c r="P72" t="s">
        <v>2</v>
      </c>
      <c r="Q72" t="s">
        <v>99</v>
      </c>
      <c r="R72" s="4">
        <v>0.2</v>
      </c>
      <c r="S72" s="7">
        <v>43648</v>
      </c>
      <c r="T72" s="4">
        <v>0.21</v>
      </c>
      <c r="U72" t="s">
        <v>52</v>
      </c>
      <c r="V72" s="4">
        <v>0.01</v>
      </c>
      <c r="W72" s="4">
        <v>0.05</v>
      </c>
      <c r="X72" s="4">
        <v>0.05</v>
      </c>
      <c r="Y72" s="4">
        <v>12</v>
      </c>
      <c r="Z72" s="4">
        <v>6</v>
      </c>
      <c r="AA72" s="4">
        <v>1</v>
      </c>
      <c r="AB72" s="4">
        <v>0</v>
      </c>
      <c r="AC72" s="4">
        <v>0.21</v>
      </c>
      <c r="AD72" s="4">
        <v>0.22</v>
      </c>
      <c r="AE72" s="4">
        <v>0.2</v>
      </c>
      <c r="AF72" s="4">
        <v>0.19</v>
      </c>
      <c r="AG72" s="4">
        <v>0.03</v>
      </c>
      <c r="AH72" s="4">
        <v>0.02</v>
      </c>
      <c r="AI72" s="4">
        <v>0.04</v>
      </c>
      <c r="AJ72" s="4">
        <v>0.05</v>
      </c>
      <c r="AK72" s="4">
        <v>-0.01</v>
      </c>
      <c r="AL72" s="4">
        <v>-0.01</v>
      </c>
      <c r="AM72" s="4">
        <v>4.5454545454545396</v>
      </c>
      <c r="AN72" s="4">
        <v>4.5454545454545396</v>
      </c>
      <c r="AO72" t="s">
        <v>54</v>
      </c>
      <c r="AP72" t="s">
        <v>52</v>
      </c>
      <c r="AQ72" t="s">
        <v>55</v>
      </c>
    </row>
    <row r="73" spans="1:43" x14ac:dyDescent="0.25">
      <c r="A73" t="s">
        <v>132</v>
      </c>
      <c r="B73" t="s">
        <v>156</v>
      </c>
      <c r="C73" t="s">
        <v>134</v>
      </c>
      <c r="D73" t="s">
        <v>64</v>
      </c>
      <c r="E73" t="s">
        <v>49</v>
      </c>
      <c r="F73" t="s">
        <v>1</v>
      </c>
      <c r="G73" t="s">
        <v>135</v>
      </c>
      <c r="H73" t="s">
        <v>135</v>
      </c>
      <c r="I73" t="s">
        <v>2</v>
      </c>
      <c r="J73" t="s">
        <v>2</v>
      </c>
      <c r="K73" t="s">
        <v>2</v>
      </c>
      <c r="L73" t="s">
        <v>2</v>
      </c>
      <c r="M73" t="s">
        <v>52</v>
      </c>
      <c r="N73" t="s">
        <v>52</v>
      </c>
      <c r="O73" s="4">
        <v>1584.2013851547199</v>
      </c>
      <c r="P73" t="s">
        <v>2</v>
      </c>
      <c r="Q73" t="s">
        <v>136</v>
      </c>
      <c r="R73" s="4">
        <v>-0.34</v>
      </c>
      <c r="S73" s="7">
        <v>43904</v>
      </c>
      <c r="T73" s="4">
        <v>1612</v>
      </c>
      <c r="U73" t="s">
        <v>52</v>
      </c>
      <c r="V73" s="4">
        <v>8</v>
      </c>
      <c r="W73" s="4">
        <v>81</v>
      </c>
      <c r="X73" s="4">
        <v>81</v>
      </c>
      <c r="Y73" s="4">
        <v>20</v>
      </c>
      <c r="Z73" s="4">
        <v>13</v>
      </c>
      <c r="AA73" s="4">
        <v>1</v>
      </c>
      <c r="AB73" s="4">
        <v>1</v>
      </c>
      <c r="AC73" s="4">
        <v>1612</v>
      </c>
      <c r="AD73" s="4">
        <v>1610</v>
      </c>
      <c r="AE73" s="4">
        <v>1604</v>
      </c>
      <c r="AF73" s="4">
        <v>1607</v>
      </c>
      <c r="AG73" s="4">
        <v>23</v>
      </c>
      <c r="AH73" s="4">
        <v>23</v>
      </c>
      <c r="AI73" s="4">
        <v>27</v>
      </c>
      <c r="AJ73" s="4">
        <v>25</v>
      </c>
      <c r="AK73" s="4">
        <v>-27.7166160202027</v>
      </c>
      <c r="AL73" s="4">
        <v>-27.7166160202027</v>
      </c>
      <c r="AM73" s="4">
        <v>1.7194805194805201</v>
      </c>
      <c r="AN73" s="4">
        <v>1.7194805194805201</v>
      </c>
      <c r="AO73" t="s">
        <v>54</v>
      </c>
      <c r="AP73" t="s">
        <v>157</v>
      </c>
      <c r="AQ73" t="s">
        <v>55</v>
      </c>
    </row>
    <row r="74" spans="1:43" x14ac:dyDescent="0.25">
      <c r="A74" t="s">
        <v>132</v>
      </c>
      <c r="B74" t="s">
        <v>156</v>
      </c>
      <c r="C74" t="s">
        <v>134</v>
      </c>
      <c r="D74" t="s">
        <v>124</v>
      </c>
      <c r="E74" t="s">
        <v>49</v>
      </c>
      <c r="F74" t="s">
        <v>1</v>
      </c>
      <c r="G74" t="s">
        <v>71</v>
      </c>
      <c r="H74" t="s">
        <v>71</v>
      </c>
      <c r="I74" t="s">
        <v>2</v>
      </c>
      <c r="J74" t="s">
        <v>2</v>
      </c>
      <c r="K74" t="s">
        <v>2</v>
      </c>
      <c r="L74" t="s">
        <v>2</v>
      </c>
      <c r="M74" t="s">
        <v>52</v>
      </c>
      <c r="N74" t="s">
        <v>52</v>
      </c>
      <c r="O74" s="4">
        <v>0.22</v>
      </c>
      <c r="P74" t="s">
        <v>2</v>
      </c>
      <c r="Q74" t="s">
        <v>72</v>
      </c>
      <c r="R74" s="4">
        <v>-0.52</v>
      </c>
      <c r="S74" s="7">
        <v>43895</v>
      </c>
      <c r="T74" s="4">
        <v>0.39</v>
      </c>
      <c r="U74" t="s">
        <v>52</v>
      </c>
      <c r="V74" s="4">
        <v>0.14000000000000001</v>
      </c>
      <c r="W74" s="4">
        <v>0.3</v>
      </c>
      <c r="X74" s="4">
        <v>0.33</v>
      </c>
      <c r="Y74" t="s">
        <v>2</v>
      </c>
      <c r="Z74" s="4">
        <v>7</v>
      </c>
      <c r="AA74" t="s">
        <v>2</v>
      </c>
      <c r="AB74" s="4">
        <v>0</v>
      </c>
      <c r="AC74" t="s">
        <v>2</v>
      </c>
      <c r="AD74" s="4">
        <v>0.39</v>
      </c>
      <c r="AE74" t="s">
        <v>2</v>
      </c>
      <c r="AF74" s="4">
        <v>0.45</v>
      </c>
      <c r="AG74" t="s">
        <v>2</v>
      </c>
      <c r="AH74" s="4">
        <v>0.3</v>
      </c>
      <c r="AI74" t="s">
        <v>2</v>
      </c>
      <c r="AJ74" s="4">
        <v>0.34</v>
      </c>
      <c r="AK74" t="s">
        <v>2</v>
      </c>
      <c r="AL74" s="4">
        <v>-0.17</v>
      </c>
      <c r="AM74" t="s">
        <v>2</v>
      </c>
      <c r="AN74" s="4">
        <v>43.589743589743499</v>
      </c>
      <c r="AO74" t="s">
        <v>54</v>
      </c>
      <c r="AP74" t="s">
        <v>70</v>
      </c>
      <c r="AQ74" t="s">
        <v>55</v>
      </c>
    </row>
    <row r="75" spans="1:43" x14ac:dyDescent="0.25">
      <c r="A75" t="s">
        <v>132</v>
      </c>
      <c r="B75" t="s">
        <v>156</v>
      </c>
      <c r="C75" t="s">
        <v>134</v>
      </c>
      <c r="D75" t="s">
        <v>76</v>
      </c>
      <c r="E75" t="s">
        <v>49</v>
      </c>
      <c r="F75" t="s">
        <v>1</v>
      </c>
      <c r="G75" t="s">
        <v>137</v>
      </c>
      <c r="H75" t="s">
        <v>137</v>
      </c>
      <c r="I75" t="s">
        <v>2</v>
      </c>
      <c r="J75" t="s">
        <v>2</v>
      </c>
      <c r="K75" t="s">
        <v>2</v>
      </c>
      <c r="L75" t="s">
        <v>2</v>
      </c>
      <c r="M75" t="s">
        <v>52</v>
      </c>
      <c r="N75" t="s">
        <v>52</v>
      </c>
      <c r="O75" s="4">
        <v>86.79</v>
      </c>
      <c r="P75" t="s">
        <v>2</v>
      </c>
      <c r="Q75" t="s">
        <v>72</v>
      </c>
      <c r="R75" s="4">
        <v>0</v>
      </c>
      <c r="S75" s="7">
        <v>43904</v>
      </c>
      <c r="T75" s="4">
        <v>86.79</v>
      </c>
      <c r="U75" t="s">
        <v>52</v>
      </c>
      <c r="V75" s="4">
        <v>0.31</v>
      </c>
      <c r="W75" s="4">
        <v>1.08</v>
      </c>
      <c r="X75" s="4">
        <v>1.1200000000000001</v>
      </c>
      <c r="Y75" s="4">
        <v>21</v>
      </c>
      <c r="Z75" s="4">
        <v>16</v>
      </c>
      <c r="AA75" s="4">
        <v>0</v>
      </c>
      <c r="AB75" s="4">
        <v>0</v>
      </c>
      <c r="AC75" s="4">
        <v>86.79</v>
      </c>
      <c r="AD75" s="4">
        <v>86.84</v>
      </c>
      <c r="AE75" s="4">
        <v>86.71</v>
      </c>
      <c r="AF75" s="4">
        <v>87.13</v>
      </c>
      <c r="AG75" s="4">
        <v>1.08</v>
      </c>
      <c r="AH75" s="4">
        <v>0.98</v>
      </c>
      <c r="AI75" s="4">
        <v>1.67</v>
      </c>
      <c r="AJ75" s="4">
        <v>1.31</v>
      </c>
      <c r="AK75" s="4">
        <v>0</v>
      </c>
      <c r="AL75" s="4">
        <v>0</v>
      </c>
      <c r="AM75" s="4">
        <v>0</v>
      </c>
      <c r="AN75" s="4">
        <v>0</v>
      </c>
      <c r="AO75" t="s">
        <v>54</v>
      </c>
      <c r="AP75" t="s">
        <v>158</v>
      </c>
      <c r="AQ75" t="s">
        <v>55</v>
      </c>
    </row>
    <row r="76" spans="1:43" x14ac:dyDescent="0.25">
      <c r="A76" t="s">
        <v>132</v>
      </c>
      <c r="B76" t="s">
        <v>156</v>
      </c>
      <c r="C76" t="s">
        <v>134</v>
      </c>
      <c r="D76" t="s">
        <v>138</v>
      </c>
      <c r="E76" t="s">
        <v>49</v>
      </c>
      <c r="F76" t="s">
        <v>1</v>
      </c>
      <c r="G76" t="s">
        <v>80</v>
      </c>
      <c r="H76" t="s">
        <v>80</v>
      </c>
      <c r="I76" t="s">
        <v>2</v>
      </c>
      <c r="J76" t="s">
        <v>2</v>
      </c>
      <c r="K76" t="s">
        <v>2</v>
      </c>
      <c r="L76" t="s">
        <v>2</v>
      </c>
      <c r="M76" t="s">
        <v>52</v>
      </c>
      <c r="N76" t="s">
        <v>52</v>
      </c>
      <c r="O76" s="4">
        <v>3.35</v>
      </c>
      <c r="P76" t="s">
        <v>2</v>
      </c>
      <c r="Q76" t="s">
        <v>72</v>
      </c>
      <c r="R76" s="4">
        <v>3.2</v>
      </c>
      <c r="S76" s="7">
        <v>43893</v>
      </c>
      <c r="T76" s="4">
        <v>2</v>
      </c>
      <c r="U76" t="s">
        <v>52</v>
      </c>
      <c r="V76" s="4">
        <v>0.78</v>
      </c>
      <c r="W76" s="4">
        <v>0.4</v>
      </c>
      <c r="X76" s="4">
        <v>0.42</v>
      </c>
      <c r="Y76" s="4">
        <v>19</v>
      </c>
      <c r="Z76" s="4">
        <v>3</v>
      </c>
      <c r="AA76" s="4">
        <v>2</v>
      </c>
      <c r="AB76" s="4">
        <v>1</v>
      </c>
      <c r="AC76" s="4">
        <v>2</v>
      </c>
      <c r="AD76" s="4">
        <v>2.76</v>
      </c>
      <c r="AE76" s="4">
        <v>1.99</v>
      </c>
      <c r="AF76" s="4">
        <v>2.76</v>
      </c>
      <c r="AG76" s="4">
        <v>0.44</v>
      </c>
      <c r="AH76" s="4">
        <v>0.88</v>
      </c>
      <c r="AI76" s="4">
        <v>0.5</v>
      </c>
      <c r="AJ76" s="4">
        <v>0.84</v>
      </c>
      <c r="AK76" s="4">
        <v>1.35</v>
      </c>
      <c r="AL76" s="4">
        <v>1.35</v>
      </c>
      <c r="AM76" s="4">
        <v>67.5</v>
      </c>
      <c r="AN76" s="4">
        <v>67.5</v>
      </c>
      <c r="AO76" t="s">
        <v>54</v>
      </c>
      <c r="AP76" t="s">
        <v>79</v>
      </c>
      <c r="AQ76" t="s">
        <v>68</v>
      </c>
    </row>
    <row r="77" spans="1:43" x14ac:dyDescent="0.25">
      <c r="A77" t="s">
        <v>132</v>
      </c>
      <c r="B77" t="s">
        <v>156</v>
      </c>
      <c r="C77" t="s">
        <v>134</v>
      </c>
      <c r="D77" t="s">
        <v>146</v>
      </c>
      <c r="E77" t="s">
        <v>49</v>
      </c>
      <c r="F77" t="s">
        <v>1</v>
      </c>
      <c r="G77" t="s">
        <v>159</v>
      </c>
      <c r="H77" t="s">
        <v>159</v>
      </c>
      <c r="I77" t="s">
        <v>2</v>
      </c>
      <c r="J77" t="s">
        <v>2</v>
      </c>
      <c r="K77" t="s">
        <v>2</v>
      </c>
      <c r="L77" t="s">
        <v>2</v>
      </c>
      <c r="M77" t="s">
        <v>52</v>
      </c>
      <c r="N77" t="s">
        <v>52</v>
      </c>
      <c r="O77" s="4">
        <v>0.73</v>
      </c>
      <c r="P77" t="s">
        <v>2</v>
      </c>
      <c r="Q77" t="s">
        <v>72</v>
      </c>
      <c r="R77" s="4">
        <v>-0.28000000000000003</v>
      </c>
      <c r="S77" s="7">
        <v>43893</v>
      </c>
      <c r="T77" s="4">
        <v>0.87</v>
      </c>
      <c r="U77" t="s">
        <v>52</v>
      </c>
      <c r="V77" s="4">
        <v>0.23</v>
      </c>
      <c r="W77" s="4">
        <v>0.5</v>
      </c>
      <c r="X77" s="4">
        <v>0.51</v>
      </c>
      <c r="Y77" s="4">
        <v>20</v>
      </c>
      <c r="Z77" s="4">
        <v>12</v>
      </c>
      <c r="AA77" s="4">
        <v>4</v>
      </c>
      <c r="AB77" s="4">
        <v>2</v>
      </c>
      <c r="AC77" s="4">
        <v>0.87</v>
      </c>
      <c r="AD77" s="4">
        <v>1.04</v>
      </c>
      <c r="AE77" s="4">
        <v>1.25</v>
      </c>
      <c r="AF77" s="4">
        <v>1.37</v>
      </c>
      <c r="AG77" s="4">
        <v>0.24</v>
      </c>
      <c r="AH77" s="4">
        <v>0.56999999999999995</v>
      </c>
      <c r="AI77" s="4">
        <v>0.79</v>
      </c>
      <c r="AJ77" s="4">
        <v>0.85</v>
      </c>
      <c r="AK77" s="4">
        <v>-0.14000000000000001</v>
      </c>
      <c r="AL77" s="4">
        <v>-0.14000000000000001</v>
      </c>
      <c r="AM77" s="4">
        <v>16.091954022988499</v>
      </c>
      <c r="AN77" s="4">
        <v>16.091954022988499</v>
      </c>
      <c r="AO77" t="s">
        <v>54</v>
      </c>
      <c r="AP77" t="s">
        <v>160</v>
      </c>
      <c r="AQ77" t="s">
        <v>55</v>
      </c>
    </row>
    <row r="78" spans="1:43" x14ac:dyDescent="0.25">
      <c r="A78" t="s">
        <v>132</v>
      </c>
      <c r="B78" t="s">
        <v>156</v>
      </c>
      <c r="C78" t="s">
        <v>134</v>
      </c>
      <c r="D78" t="s">
        <v>83</v>
      </c>
      <c r="E78" t="s">
        <v>49</v>
      </c>
      <c r="F78" t="s">
        <v>1</v>
      </c>
      <c r="G78" t="s">
        <v>85</v>
      </c>
      <c r="H78" t="s">
        <v>85</v>
      </c>
      <c r="I78" t="s">
        <v>2</v>
      </c>
      <c r="J78" t="s">
        <v>2</v>
      </c>
      <c r="K78" t="s">
        <v>2</v>
      </c>
      <c r="L78" t="s">
        <v>2</v>
      </c>
      <c r="M78" t="s">
        <v>52</v>
      </c>
      <c r="N78" t="s">
        <v>52</v>
      </c>
      <c r="O78" s="4">
        <v>8.0399999999999991</v>
      </c>
      <c r="P78" t="s">
        <v>2</v>
      </c>
      <c r="Q78" t="s">
        <v>72</v>
      </c>
      <c r="R78" s="4">
        <v>1.8</v>
      </c>
      <c r="S78" s="7">
        <v>43893</v>
      </c>
      <c r="T78" s="4">
        <v>7.5</v>
      </c>
      <c r="U78" t="s">
        <v>52</v>
      </c>
      <c r="V78" s="4">
        <v>0.05</v>
      </c>
      <c r="W78" s="4">
        <v>0.3</v>
      </c>
      <c r="X78" s="4">
        <v>0.3</v>
      </c>
      <c r="Y78" s="4">
        <v>33</v>
      </c>
      <c r="Z78" s="4">
        <v>21</v>
      </c>
      <c r="AA78" s="4">
        <v>3</v>
      </c>
      <c r="AB78" s="4">
        <v>2</v>
      </c>
      <c r="AC78" s="4">
        <v>7.5</v>
      </c>
      <c r="AD78" s="4">
        <v>7.54</v>
      </c>
      <c r="AE78" s="4">
        <v>7.51</v>
      </c>
      <c r="AF78" s="4">
        <v>7.56</v>
      </c>
      <c r="AG78" s="4">
        <v>0.16</v>
      </c>
      <c r="AH78" s="4">
        <v>0.18</v>
      </c>
      <c r="AI78" s="4">
        <v>0.34</v>
      </c>
      <c r="AJ78" s="4">
        <v>0.38</v>
      </c>
      <c r="AK78" s="4">
        <v>0.53999999999999904</v>
      </c>
      <c r="AL78" s="4">
        <v>0.53999999999999904</v>
      </c>
      <c r="AM78" s="4">
        <v>7.1999999999999797</v>
      </c>
      <c r="AN78" s="4">
        <v>7.1999999999999797</v>
      </c>
      <c r="AO78" t="s">
        <v>54</v>
      </c>
      <c r="AP78" t="s">
        <v>84</v>
      </c>
      <c r="AQ78" t="s">
        <v>55</v>
      </c>
    </row>
    <row r="79" spans="1:43" x14ac:dyDescent="0.25">
      <c r="A79" t="s">
        <v>132</v>
      </c>
      <c r="B79" t="s">
        <v>156</v>
      </c>
      <c r="C79" t="s">
        <v>134</v>
      </c>
      <c r="D79" t="s">
        <v>91</v>
      </c>
      <c r="E79" t="s">
        <v>49</v>
      </c>
      <c r="F79" t="s">
        <v>1</v>
      </c>
      <c r="G79" t="s">
        <v>51</v>
      </c>
      <c r="H79" t="s">
        <v>51</v>
      </c>
      <c r="I79" t="s">
        <v>2</v>
      </c>
      <c r="J79" t="s">
        <v>2</v>
      </c>
      <c r="K79" t="s">
        <v>2</v>
      </c>
      <c r="L79" t="s">
        <v>2</v>
      </c>
      <c r="M79" t="s">
        <v>52</v>
      </c>
      <c r="N79" t="s">
        <v>52</v>
      </c>
      <c r="O79" s="4">
        <v>1.0900000000000001</v>
      </c>
      <c r="P79" t="s">
        <v>2</v>
      </c>
      <c r="Q79" t="s">
        <v>72</v>
      </c>
      <c r="R79" s="4">
        <v>-0.1</v>
      </c>
      <c r="S79" s="7">
        <v>43887</v>
      </c>
      <c r="T79" s="4">
        <v>1.1000000000000001</v>
      </c>
      <c r="U79" t="s">
        <v>52</v>
      </c>
      <c r="V79" s="4">
        <v>0.05</v>
      </c>
      <c r="W79" s="4">
        <v>0.1</v>
      </c>
      <c r="X79" s="4">
        <v>0.1</v>
      </c>
      <c r="Y79" s="4">
        <v>31</v>
      </c>
      <c r="Z79" s="4">
        <v>3</v>
      </c>
      <c r="AA79" s="4">
        <v>1</v>
      </c>
      <c r="AB79" s="4">
        <v>0</v>
      </c>
      <c r="AC79" s="4">
        <v>1.1000000000000001</v>
      </c>
      <c r="AD79" s="4">
        <v>1.04</v>
      </c>
      <c r="AE79" s="4">
        <v>1.1000000000000001</v>
      </c>
      <c r="AF79" s="4">
        <v>1.03</v>
      </c>
      <c r="AG79" s="4">
        <v>7.0000000000000007E-2</v>
      </c>
      <c r="AH79" s="4">
        <v>7.0000000000000007E-2</v>
      </c>
      <c r="AI79" s="4">
        <v>0.11</v>
      </c>
      <c r="AJ79" s="4">
        <v>7.0000000000000007E-2</v>
      </c>
      <c r="AK79" s="4">
        <v>-0.01</v>
      </c>
      <c r="AL79" s="4">
        <v>-0.01</v>
      </c>
      <c r="AM79" s="4">
        <v>0.90909090909090895</v>
      </c>
      <c r="AN79" s="4">
        <v>0.90909090909090895</v>
      </c>
      <c r="AO79" t="s">
        <v>54</v>
      </c>
      <c r="AP79" t="s">
        <v>92</v>
      </c>
      <c r="AQ79" t="s">
        <v>55</v>
      </c>
    </row>
    <row r="80" spans="1:43" x14ac:dyDescent="0.25">
      <c r="A80" t="s">
        <v>132</v>
      </c>
      <c r="B80" t="s">
        <v>156</v>
      </c>
      <c r="C80" t="s">
        <v>134</v>
      </c>
      <c r="D80" t="s">
        <v>93</v>
      </c>
      <c r="E80" t="s">
        <v>49</v>
      </c>
      <c r="F80" t="s">
        <v>1</v>
      </c>
      <c r="G80" t="s">
        <v>140</v>
      </c>
      <c r="H80" t="s">
        <v>140</v>
      </c>
      <c r="I80" t="s">
        <v>2</v>
      </c>
      <c r="J80" t="s">
        <v>2</v>
      </c>
      <c r="K80" t="s">
        <v>2</v>
      </c>
      <c r="L80" t="s">
        <v>2</v>
      </c>
      <c r="M80" t="s">
        <v>52</v>
      </c>
      <c r="N80" t="s">
        <v>52</v>
      </c>
      <c r="O80" s="4">
        <v>3.86</v>
      </c>
      <c r="P80" t="s">
        <v>2</v>
      </c>
      <c r="Q80" t="s">
        <v>72</v>
      </c>
      <c r="R80" s="4">
        <v>0.03</v>
      </c>
      <c r="S80" s="7">
        <v>43888</v>
      </c>
      <c r="T80" s="4">
        <v>3.84</v>
      </c>
      <c r="U80" t="s">
        <v>52</v>
      </c>
      <c r="V80" s="4">
        <v>0.11</v>
      </c>
      <c r="W80" s="4">
        <v>0.76</v>
      </c>
      <c r="X80" s="4">
        <v>0.77</v>
      </c>
      <c r="Y80" s="4">
        <v>46</v>
      </c>
      <c r="Z80" s="4">
        <v>21</v>
      </c>
      <c r="AA80" s="4">
        <v>1</v>
      </c>
      <c r="AB80" s="4">
        <v>0</v>
      </c>
      <c r="AC80" s="4">
        <v>3.84</v>
      </c>
      <c r="AD80" s="4">
        <v>3.84</v>
      </c>
      <c r="AE80" s="4">
        <v>3.76</v>
      </c>
      <c r="AF80" s="4">
        <v>3.76</v>
      </c>
      <c r="AG80" s="4">
        <v>0.76</v>
      </c>
      <c r="AH80" s="4">
        <v>0.39</v>
      </c>
      <c r="AI80" s="4">
        <v>0.83</v>
      </c>
      <c r="AJ80" s="4">
        <v>0.39</v>
      </c>
      <c r="AK80" s="4">
        <v>0.02</v>
      </c>
      <c r="AL80" s="4">
        <v>0.02</v>
      </c>
      <c r="AM80" s="4">
        <v>0.52083333333333304</v>
      </c>
      <c r="AN80" s="4">
        <v>0.52083333333333304</v>
      </c>
      <c r="AO80" t="s">
        <v>54</v>
      </c>
      <c r="AP80" t="s">
        <v>94</v>
      </c>
      <c r="AQ80" t="s">
        <v>55</v>
      </c>
    </row>
    <row r="81" spans="1:43" x14ac:dyDescent="0.25">
      <c r="A81" t="s">
        <v>132</v>
      </c>
      <c r="B81" t="s">
        <v>156</v>
      </c>
      <c r="C81" t="s">
        <v>134</v>
      </c>
      <c r="D81" t="s">
        <v>108</v>
      </c>
      <c r="E81" t="s">
        <v>49</v>
      </c>
      <c r="F81" t="s">
        <v>1</v>
      </c>
      <c r="G81" t="s">
        <v>104</v>
      </c>
      <c r="H81" t="s">
        <v>104</v>
      </c>
      <c r="I81" t="s">
        <v>2</v>
      </c>
      <c r="J81" t="s">
        <v>2</v>
      </c>
      <c r="K81" t="s">
        <v>2</v>
      </c>
      <c r="L81" t="s">
        <v>2</v>
      </c>
      <c r="M81" t="s">
        <v>52</v>
      </c>
      <c r="N81" t="s">
        <v>52</v>
      </c>
      <c r="O81" s="4">
        <v>11.88</v>
      </c>
      <c r="P81" t="s">
        <v>2</v>
      </c>
      <c r="Q81" t="s">
        <v>105</v>
      </c>
      <c r="R81" s="4">
        <v>-0.56000000000000005</v>
      </c>
      <c r="S81" s="7">
        <v>43890</v>
      </c>
      <c r="T81" s="4">
        <v>13.24</v>
      </c>
      <c r="U81" t="s">
        <v>52</v>
      </c>
      <c r="V81" s="4">
        <v>0.99</v>
      </c>
      <c r="W81" s="4">
        <v>2.2400000000000002</v>
      </c>
      <c r="X81" s="4">
        <v>2.4500000000000002</v>
      </c>
      <c r="Y81" s="4">
        <v>8</v>
      </c>
      <c r="Z81" s="4">
        <v>7</v>
      </c>
      <c r="AA81" s="4">
        <v>0</v>
      </c>
      <c r="AB81" s="4">
        <v>0</v>
      </c>
      <c r="AC81" s="4">
        <v>13.24</v>
      </c>
      <c r="AD81" s="4">
        <v>13.29</v>
      </c>
      <c r="AE81" s="4">
        <v>13.43</v>
      </c>
      <c r="AF81" s="4">
        <v>13.72</v>
      </c>
      <c r="AG81" s="4">
        <v>2.2400000000000002</v>
      </c>
      <c r="AH81" s="4">
        <v>2.09</v>
      </c>
      <c r="AI81" s="4">
        <v>2.54</v>
      </c>
      <c r="AJ81" s="4">
        <v>2.6</v>
      </c>
      <c r="AK81" s="4">
        <v>-1.36430009900778</v>
      </c>
      <c r="AL81" s="4">
        <v>-1.36430009900778</v>
      </c>
      <c r="AM81" s="4">
        <v>10.301035832840901</v>
      </c>
      <c r="AN81" s="4">
        <v>10.301035832840901</v>
      </c>
      <c r="AO81" t="s">
        <v>54</v>
      </c>
      <c r="AP81" t="s">
        <v>98</v>
      </c>
      <c r="AQ81" t="s">
        <v>55</v>
      </c>
    </row>
    <row r="82" spans="1:43" x14ac:dyDescent="0.25">
      <c r="A82" t="s">
        <v>132</v>
      </c>
      <c r="B82" t="s">
        <v>156</v>
      </c>
      <c r="C82" t="s">
        <v>134</v>
      </c>
      <c r="D82" t="s">
        <v>106</v>
      </c>
      <c r="E82" t="s">
        <v>49</v>
      </c>
      <c r="F82" t="s">
        <v>1</v>
      </c>
      <c r="G82" t="s">
        <v>104</v>
      </c>
      <c r="H82" t="s">
        <v>104</v>
      </c>
      <c r="I82" t="s">
        <v>2</v>
      </c>
      <c r="J82" t="s">
        <v>2</v>
      </c>
      <c r="K82" t="s">
        <v>2</v>
      </c>
      <c r="L82" t="s">
        <v>2</v>
      </c>
      <c r="M82" t="s">
        <v>52</v>
      </c>
      <c r="N82" t="s">
        <v>52</v>
      </c>
      <c r="O82" s="4">
        <v>48.29</v>
      </c>
      <c r="P82" t="s">
        <v>2</v>
      </c>
      <c r="Q82" t="s">
        <v>105</v>
      </c>
      <c r="R82" s="4">
        <v>0.18</v>
      </c>
      <c r="S82" s="7">
        <v>43890</v>
      </c>
      <c r="T82" s="4">
        <v>47.57</v>
      </c>
      <c r="U82" t="s">
        <v>52</v>
      </c>
      <c r="V82" s="4">
        <v>1.3</v>
      </c>
      <c r="W82" s="4">
        <v>3.61</v>
      </c>
      <c r="X82" s="4">
        <v>3.91</v>
      </c>
      <c r="Y82" s="4">
        <v>10</v>
      </c>
      <c r="Z82" s="4">
        <v>6</v>
      </c>
      <c r="AA82" s="4">
        <v>1</v>
      </c>
      <c r="AB82" s="4">
        <v>0</v>
      </c>
      <c r="AC82" s="4">
        <v>47.57</v>
      </c>
      <c r="AD82" s="4">
        <v>49.15</v>
      </c>
      <c r="AE82" s="4">
        <v>47.02</v>
      </c>
      <c r="AF82" s="4">
        <v>47.9</v>
      </c>
      <c r="AG82" s="4">
        <v>3.61</v>
      </c>
      <c r="AH82" s="4">
        <v>2.54</v>
      </c>
      <c r="AI82" s="4">
        <v>3.72</v>
      </c>
      <c r="AJ82" s="4">
        <v>4.3499999999999996</v>
      </c>
      <c r="AK82" s="4">
        <v>0.72099929116666295</v>
      </c>
      <c r="AL82" s="4">
        <v>0.72099929116666295</v>
      </c>
      <c r="AM82" s="4">
        <v>1.51569148063431</v>
      </c>
      <c r="AN82" s="4">
        <v>1.51569148063431</v>
      </c>
      <c r="AO82" t="s">
        <v>54</v>
      </c>
      <c r="AP82" t="s">
        <v>98</v>
      </c>
      <c r="AQ82" t="s">
        <v>55</v>
      </c>
    </row>
    <row r="83" spans="1:43" x14ac:dyDescent="0.25">
      <c r="A83" t="s">
        <v>132</v>
      </c>
      <c r="B83" t="s">
        <v>156</v>
      </c>
      <c r="C83" t="s">
        <v>134</v>
      </c>
      <c r="D83" t="s">
        <v>161</v>
      </c>
      <c r="E83" t="s">
        <v>49</v>
      </c>
      <c r="F83" t="s">
        <v>1</v>
      </c>
      <c r="G83" t="s">
        <v>104</v>
      </c>
      <c r="H83" t="s">
        <v>104</v>
      </c>
      <c r="I83" t="s">
        <v>2</v>
      </c>
      <c r="J83" t="s">
        <v>2</v>
      </c>
      <c r="K83" t="s">
        <v>2</v>
      </c>
      <c r="L83" t="s">
        <v>2</v>
      </c>
      <c r="M83" t="s">
        <v>52</v>
      </c>
      <c r="N83" t="s">
        <v>52</v>
      </c>
      <c r="O83" s="4">
        <v>12.73</v>
      </c>
      <c r="P83" t="s">
        <v>2</v>
      </c>
      <c r="Q83" t="s">
        <v>3</v>
      </c>
      <c r="R83" s="4">
        <v>0.61</v>
      </c>
      <c r="S83" s="7">
        <v>43890</v>
      </c>
      <c r="T83" s="4">
        <v>11.8</v>
      </c>
      <c r="U83" t="s">
        <v>52</v>
      </c>
      <c r="V83" s="4">
        <v>0.7</v>
      </c>
      <c r="W83" s="4">
        <v>1.38</v>
      </c>
      <c r="X83" s="4">
        <v>1.53</v>
      </c>
      <c r="Y83" s="4">
        <v>7</v>
      </c>
      <c r="Z83" s="4">
        <v>6</v>
      </c>
      <c r="AA83" s="4">
        <v>0</v>
      </c>
      <c r="AB83" s="4">
        <v>0</v>
      </c>
      <c r="AC83" s="4">
        <v>11.8</v>
      </c>
      <c r="AD83" s="4">
        <v>12.27</v>
      </c>
      <c r="AE83" s="4">
        <v>11.89</v>
      </c>
      <c r="AF83" s="4">
        <v>11.93</v>
      </c>
      <c r="AG83" s="4">
        <v>1.38</v>
      </c>
      <c r="AH83" s="4">
        <v>1.37</v>
      </c>
      <c r="AI83" s="4">
        <v>2.6</v>
      </c>
      <c r="AJ83" s="4">
        <v>2.84</v>
      </c>
      <c r="AK83" s="4">
        <v>0.92999999999999905</v>
      </c>
      <c r="AL83" s="4">
        <v>0.92999999999999905</v>
      </c>
      <c r="AM83" s="4">
        <v>7.8813559322033804</v>
      </c>
      <c r="AN83" s="4">
        <v>7.8813559322033804</v>
      </c>
      <c r="AO83" t="s">
        <v>54</v>
      </c>
      <c r="AP83" t="s">
        <v>98</v>
      </c>
      <c r="AQ83" t="s">
        <v>55</v>
      </c>
    </row>
    <row r="84" spans="1:43" x14ac:dyDescent="0.25">
      <c r="A84" t="s">
        <v>132</v>
      </c>
      <c r="B84" t="s">
        <v>156</v>
      </c>
      <c r="C84" t="s">
        <v>134</v>
      </c>
      <c r="D84" t="s">
        <v>86</v>
      </c>
      <c r="E84" t="s">
        <v>49</v>
      </c>
      <c r="F84" t="s">
        <v>1</v>
      </c>
      <c r="G84" t="s">
        <v>154</v>
      </c>
      <c r="H84" t="s">
        <v>154</v>
      </c>
      <c r="I84" t="s">
        <v>2</v>
      </c>
      <c r="J84" t="s">
        <v>2</v>
      </c>
      <c r="K84" t="s">
        <v>2</v>
      </c>
      <c r="L84" t="s">
        <v>2</v>
      </c>
      <c r="M84" t="s">
        <v>52</v>
      </c>
      <c r="N84" t="s">
        <v>52</v>
      </c>
      <c r="O84" s="4">
        <v>0.61</v>
      </c>
      <c r="P84" t="s">
        <v>2</v>
      </c>
      <c r="Q84" t="s">
        <v>155</v>
      </c>
      <c r="R84" s="4">
        <v>-2.02</v>
      </c>
      <c r="S84" s="7">
        <v>43903</v>
      </c>
      <c r="T84" s="4">
        <v>0.88</v>
      </c>
      <c r="U84" t="s">
        <v>52</v>
      </c>
      <c r="V84" s="4">
        <v>0.04</v>
      </c>
      <c r="W84" s="4">
        <v>0.13</v>
      </c>
      <c r="X84" s="4">
        <v>0.14000000000000001</v>
      </c>
      <c r="Y84" s="4">
        <v>25</v>
      </c>
      <c r="Z84" s="4">
        <v>20</v>
      </c>
      <c r="AA84" s="4">
        <v>0</v>
      </c>
      <c r="AB84" s="4">
        <v>0</v>
      </c>
      <c r="AC84" s="4">
        <v>0.88</v>
      </c>
      <c r="AD84" s="4">
        <v>0.89</v>
      </c>
      <c r="AE84" s="4">
        <v>0.87</v>
      </c>
      <c r="AF84" s="4">
        <v>0.86</v>
      </c>
      <c r="AG84" s="4">
        <v>0.13</v>
      </c>
      <c r="AH84" s="4">
        <v>0.13</v>
      </c>
      <c r="AI84" s="4">
        <v>0.16</v>
      </c>
      <c r="AJ84" s="4">
        <v>0.17</v>
      </c>
      <c r="AK84" s="4">
        <v>-0.27</v>
      </c>
      <c r="AL84" s="4">
        <v>-0.27</v>
      </c>
      <c r="AM84" s="4">
        <v>30.681818181818102</v>
      </c>
      <c r="AN84" s="4">
        <v>30.681818181818102</v>
      </c>
      <c r="AO84" t="s">
        <v>54</v>
      </c>
      <c r="AP84" t="s">
        <v>87</v>
      </c>
      <c r="AQ84" t="s">
        <v>58</v>
      </c>
    </row>
    <row r="85" spans="1:43" x14ac:dyDescent="0.25">
      <c r="A85" t="s">
        <v>132</v>
      </c>
      <c r="B85" t="s">
        <v>156</v>
      </c>
      <c r="C85" t="s">
        <v>134</v>
      </c>
      <c r="D85" t="s">
        <v>96</v>
      </c>
      <c r="E85" t="s">
        <v>49</v>
      </c>
      <c r="F85" t="s">
        <v>1</v>
      </c>
      <c r="G85" t="s">
        <v>104</v>
      </c>
      <c r="H85" t="s">
        <v>51</v>
      </c>
      <c r="I85" t="s">
        <v>2</v>
      </c>
      <c r="J85" t="s">
        <v>2</v>
      </c>
      <c r="K85" t="s">
        <v>2</v>
      </c>
      <c r="L85" t="s">
        <v>2</v>
      </c>
      <c r="M85" t="s">
        <v>52</v>
      </c>
      <c r="N85" t="s">
        <v>52</v>
      </c>
      <c r="O85" s="4">
        <v>0.37</v>
      </c>
      <c r="P85" t="s">
        <v>2</v>
      </c>
      <c r="Q85" t="s">
        <v>72</v>
      </c>
      <c r="R85" s="4">
        <v>0.4</v>
      </c>
      <c r="S85" s="7">
        <v>43890</v>
      </c>
      <c r="T85" s="4">
        <v>0.35</v>
      </c>
      <c r="U85" t="s">
        <v>52</v>
      </c>
      <c r="V85" s="4">
        <v>0.01</v>
      </c>
      <c r="W85" s="4">
        <v>0.05</v>
      </c>
      <c r="X85" s="4">
        <v>0.05</v>
      </c>
      <c r="Y85" s="4">
        <v>21</v>
      </c>
      <c r="Z85" s="4">
        <v>13</v>
      </c>
      <c r="AA85" s="4">
        <v>1</v>
      </c>
      <c r="AB85" s="4">
        <v>0</v>
      </c>
      <c r="AC85" s="4">
        <v>0.35</v>
      </c>
      <c r="AD85" s="4">
        <v>0.35</v>
      </c>
      <c r="AE85" s="4">
        <v>0.36</v>
      </c>
      <c r="AF85" s="4">
        <v>0.35</v>
      </c>
      <c r="AG85" s="4">
        <v>0.03</v>
      </c>
      <c r="AH85" s="4">
        <v>0.03</v>
      </c>
      <c r="AI85" s="4">
        <v>0.04</v>
      </c>
      <c r="AJ85" s="4">
        <v>0.04</v>
      </c>
      <c r="AK85" s="4">
        <v>0.02</v>
      </c>
      <c r="AL85" s="4">
        <v>0.02</v>
      </c>
      <c r="AM85" s="4">
        <v>5.7142857142857197</v>
      </c>
      <c r="AN85" s="4">
        <v>5.7142857142857197</v>
      </c>
      <c r="AO85" t="s">
        <v>54</v>
      </c>
      <c r="AP85" t="s">
        <v>98</v>
      </c>
      <c r="AQ85" t="s">
        <v>55</v>
      </c>
    </row>
    <row r="86" spans="1:43" x14ac:dyDescent="0.25">
      <c r="A86" t="s">
        <v>132</v>
      </c>
      <c r="B86" t="s">
        <v>156</v>
      </c>
      <c r="C86" t="s">
        <v>134</v>
      </c>
      <c r="D86" t="s">
        <v>97</v>
      </c>
      <c r="E86" t="s">
        <v>49</v>
      </c>
      <c r="F86" t="s">
        <v>1</v>
      </c>
      <c r="G86" t="s">
        <v>104</v>
      </c>
      <c r="H86" t="s">
        <v>104</v>
      </c>
      <c r="I86" t="s">
        <v>2</v>
      </c>
      <c r="J86" t="s">
        <v>2</v>
      </c>
      <c r="K86" t="s">
        <v>2</v>
      </c>
      <c r="L86" t="s">
        <v>2</v>
      </c>
      <c r="M86" t="s">
        <v>52</v>
      </c>
      <c r="N86" t="s">
        <v>52</v>
      </c>
      <c r="O86" s="4">
        <v>0.12</v>
      </c>
      <c r="P86" t="s">
        <v>2</v>
      </c>
      <c r="Q86" t="s">
        <v>99</v>
      </c>
      <c r="R86" s="4">
        <v>0</v>
      </c>
      <c r="S86" s="7">
        <v>43890</v>
      </c>
      <c r="T86" s="4">
        <v>0.12</v>
      </c>
      <c r="U86" t="s">
        <v>52</v>
      </c>
      <c r="V86" s="4">
        <v>0.02</v>
      </c>
      <c r="W86" s="4">
        <v>0.05</v>
      </c>
      <c r="X86" s="4">
        <v>0.05</v>
      </c>
      <c r="Y86" s="4">
        <v>8</v>
      </c>
      <c r="Z86" s="4">
        <v>3</v>
      </c>
      <c r="AA86" s="4">
        <v>2</v>
      </c>
      <c r="AB86" s="4">
        <v>0</v>
      </c>
      <c r="AC86" s="4">
        <v>0.12</v>
      </c>
      <c r="AD86" s="4">
        <v>0.12</v>
      </c>
      <c r="AE86" s="4">
        <v>0.11</v>
      </c>
      <c r="AF86" s="4">
        <v>0.1</v>
      </c>
      <c r="AG86" s="4">
        <v>0.02</v>
      </c>
      <c r="AH86" s="4">
        <v>0.03</v>
      </c>
      <c r="AI86" s="4">
        <v>0.03</v>
      </c>
      <c r="AJ86" s="4">
        <v>0.04</v>
      </c>
      <c r="AK86" s="4">
        <v>0</v>
      </c>
      <c r="AL86" s="4">
        <v>0</v>
      </c>
      <c r="AM86" s="4">
        <v>0</v>
      </c>
      <c r="AN86" s="4">
        <v>0</v>
      </c>
      <c r="AO86" t="s">
        <v>54</v>
      </c>
      <c r="AP86" t="s">
        <v>142</v>
      </c>
      <c r="AQ86" t="s">
        <v>55</v>
      </c>
    </row>
    <row r="87" spans="1:43" x14ac:dyDescent="0.25">
      <c r="A87">
        <v>130</v>
      </c>
      <c r="B87">
        <v>27222</v>
      </c>
      <c r="C87" t="s">
        <v>188</v>
      </c>
      <c r="D87" t="s">
        <v>198</v>
      </c>
      <c r="G87" t="s">
        <v>178</v>
      </c>
      <c r="O87" s="4">
        <v>27.3</v>
      </c>
      <c r="Q87" t="s">
        <v>3</v>
      </c>
      <c r="R87" s="4">
        <v>-0.6</v>
      </c>
      <c r="S87" s="7">
        <v>43251</v>
      </c>
      <c r="T87" s="4">
        <v>31.9</v>
      </c>
      <c r="V87" s="4">
        <v>0.7</v>
      </c>
      <c r="W87" s="4">
        <v>7.97</v>
      </c>
      <c r="X87" s="4">
        <v>7.97</v>
      </c>
      <c r="Y87" s="4">
        <v>108</v>
      </c>
      <c r="Z87" s="4">
        <v>90</v>
      </c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Q87" t="s">
        <v>55</v>
      </c>
    </row>
    <row r="88" spans="1:43" x14ac:dyDescent="0.25">
      <c r="A88">
        <v>53</v>
      </c>
      <c r="B88">
        <v>27240</v>
      </c>
      <c r="C88" t="s">
        <v>176</v>
      </c>
      <c r="D88" t="s">
        <v>198</v>
      </c>
      <c r="G88" t="s">
        <v>178</v>
      </c>
      <c r="O88" s="4" t="s">
        <v>179</v>
      </c>
      <c r="Q88" t="s">
        <v>3</v>
      </c>
      <c r="R88" s="4"/>
      <c r="S88" s="7">
        <v>43585</v>
      </c>
      <c r="T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3" x14ac:dyDescent="0.25">
      <c r="A89">
        <v>53</v>
      </c>
      <c r="B89">
        <v>27240</v>
      </c>
      <c r="C89" t="s">
        <v>176</v>
      </c>
      <c r="D89" t="s">
        <v>199</v>
      </c>
      <c r="G89" t="s">
        <v>180</v>
      </c>
      <c r="O89" s="4" t="s">
        <v>179</v>
      </c>
      <c r="Q89" t="s">
        <v>3</v>
      </c>
      <c r="R89" s="4"/>
      <c r="S89" s="7">
        <v>43585</v>
      </c>
      <c r="T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3" x14ac:dyDescent="0.25">
      <c r="A90">
        <v>53</v>
      </c>
      <c r="B90">
        <v>27240</v>
      </c>
      <c r="C90" t="s">
        <v>182</v>
      </c>
      <c r="D90" t="s">
        <v>198</v>
      </c>
      <c r="G90" t="s">
        <v>178</v>
      </c>
      <c r="O90" s="4">
        <v>42.55</v>
      </c>
      <c r="Q90" t="s">
        <v>3</v>
      </c>
      <c r="R90" s="4">
        <v>0.6</v>
      </c>
      <c r="S90" s="7">
        <v>43585</v>
      </c>
      <c r="T90" s="4">
        <v>37.1</v>
      </c>
      <c r="V90" s="4">
        <v>0.9</v>
      </c>
      <c r="W90" s="4">
        <v>9.27</v>
      </c>
      <c r="X90" s="4">
        <v>9.27</v>
      </c>
      <c r="Y90" s="4">
        <v>53</v>
      </c>
      <c r="Z90" s="4">
        <v>53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Q90" t="s">
        <v>55</v>
      </c>
    </row>
    <row r="91" spans="1:43" x14ac:dyDescent="0.25">
      <c r="A91">
        <v>53</v>
      </c>
      <c r="B91">
        <v>27240</v>
      </c>
      <c r="C91" t="s">
        <v>182</v>
      </c>
      <c r="D91" t="s">
        <v>199</v>
      </c>
      <c r="G91" t="s">
        <v>180</v>
      </c>
      <c r="O91" s="4">
        <v>14.67</v>
      </c>
      <c r="Q91" t="s">
        <v>3</v>
      </c>
      <c r="R91" s="4">
        <v>-1.7</v>
      </c>
      <c r="S91" s="7">
        <v>43585</v>
      </c>
      <c r="T91" s="4">
        <v>25.9</v>
      </c>
      <c r="V91" s="4">
        <v>5.0999999999999996</v>
      </c>
      <c r="W91" s="4">
        <v>6.46</v>
      </c>
      <c r="X91" s="4">
        <v>6.46</v>
      </c>
      <c r="Y91" s="4">
        <v>19</v>
      </c>
      <c r="Z91" s="4">
        <v>19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Q91" t="s">
        <v>55</v>
      </c>
    </row>
    <row r="92" spans="1:43" x14ac:dyDescent="0.25">
      <c r="A92">
        <v>50</v>
      </c>
      <c r="B92">
        <v>4378</v>
      </c>
      <c r="C92" t="s">
        <v>184</v>
      </c>
      <c r="D92" t="s">
        <v>186</v>
      </c>
      <c r="O92" s="4">
        <v>7.96</v>
      </c>
      <c r="Q92" t="s">
        <v>200</v>
      </c>
      <c r="R92" s="4">
        <v>0.7</v>
      </c>
      <c r="S92" s="7">
        <v>43920</v>
      </c>
      <c r="T92" s="4">
        <v>6.87</v>
      </c>
      <c r="V92" s="4">
        <v>0.15</v>
      </c>
      <c r="W92" s="4">
        <v>1.51</v>
      </c>
      <c r="X92" s="4">
        <v>1.51</v>
      </c>
      <c r="Y92" s="4">
        <v>24</v>
      </c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Q92" t="s">
        <v>55</v>
      </c>
    </row>
    <row r="93" spans="1:43" x14ac:dyDescent="0.25">
      <c r="A93">
        <v>50</v>
      </c>
      <c r="B93">
        <v>4378</v>
      </c>
      <c r="C93" t="s">
        <v>184</v>
      </c>
      <c r="D93" t="s">
        <v>201</v>
      </c>
      <c r="O93" s="4">
        <v>4.71</v>
      </c>
      <c r="Q93" t="s">
        <v>200</v>
      </c>
      <c r="R93" s="4">
        <v>-1.3</v>
      </c>
      <c r="S93" s="7">
        <v>43920</v>
      </c>
      <c r="T93" s="4">
        <v>6.64</v>
      </c>
      <c r="V93" s="4">
        <v>0.23</v>
      </c>
      <c r="W93" s="4">
        <v>1.46</v>
      </c>
      <c r="X93" s="4">
        <v>1.46</v>
      </c>
      <c r="Y93" s="4">
        <v>28</v>
      </c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Q93" t="s">
        <v>55</v>
      </c>
    </row>
    <row r="94" spans="1:43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3"/>
      <c r="P94" s="82"/>
      <c r="Q94" s="82"/>
      <c r="R94" s="83"/>
      <c r="S94" s="84"/>
      <c r="T94" s="83"/>
      <c r="U94" s="82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2"/>
      <c r="AP94" s="82"/>
      <c r="AQ94" s="82"/>
    </row>
    <row r="95" spans="1:43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4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</row>
    <row r="96" spans="1:43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4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</row>
    <row r="97" spans="1:43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4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</row>
    <row r="98" spans="1:43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4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</row>
    <row r="99" spans="1:43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4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</row>
    <row r="100" spans="1:43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4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</row>
    <row r="101" spans="1:43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4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</row>
    <row r="102" spans="1:43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4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</row>
    <row r="103" spans="1:43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4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</row>
    <row r="104" spans="1:43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4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</row>
    <row r="105" spans="1:43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4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</row>
    <row r="106" spans="1:43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4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</row>
    <row r="107" spans="1:43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4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</row>
    <row r="108" spans="1:43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4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</row>
    <row r="109" spans="1:43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4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</row>
    <row r="110" spans="1:43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4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</row>
    <row r="111" spans="1:43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4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</row>
    <row r="112" spans="1:43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4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</row>
    <row r="113" spans="1:43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4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</row>
    <row r="114" spans="1:43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4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</row>
    <row r="115" spans="1:43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4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</row>
    <row r="116" spans="1:43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4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</row>
    <row r="117" spans="1:43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4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</row>
    <row r="118" spans="1:43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4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</row>
    <row r="119" spans="1:43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4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</row>
    <row r="120" spans="1:43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4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</row>
    <row r="121" spans="1:43" x14ac:dyDescent="0.2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4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</row>
    <row r="122" spans="1:43" x14ac:dyDescent="0.2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4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</row>
    <row r="123" spans="1:43" x14ac:dyDescent="0.2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4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</row>
    <row r="124" spans="1:43" x14ac:dyDescent="0.2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4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</row>
    <row r="125" spans="1:43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4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</row>
    <row r="126" spans="1:43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4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</row>
    <row r="127" spans="1:43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4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</row>
    <row r="128" spans="1:43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4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</row>
    <row r="129" spans="1:43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4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</row>
    <row r="130" spans="1:43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4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</row>
    <row r="131" spans="1:43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4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</row>
    <row r="132" spans="1:43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4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</row>
    <row r="133" spans="1:43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4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</row>
    <row r="134" spans="1:43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4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</row>
    <row r="135" spans="1:43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4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</row>
    <row r="136" spans="1:43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4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</row>
    <row r="137" spans="1:43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4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</row>
    <row r="138" spans="1:43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4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</row>
    <row r="139" spans="1:43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4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</row>
    <row r="140" spans="1:43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4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</row>
    <row r="141" spans="1:43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4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</row>
    <row r="142" spans="1:43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4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</row>
    <row r="143" spans="1:43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4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</row>
    <row r="144" spans="1:43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4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</row>
    <row r="145" spans="1:43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4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</row>
    <row r="146" spans="1:43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4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</row>
    <row r="147" spans="1:43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4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</row>
    <row r="148" spans="1:43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4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</row>
    <row r="149" spans="1:43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4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</row>
    <row r="150" spans="1:43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4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</row>
    <row r="151" spans="1:43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4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</row>
    <row r="152" spans="1:43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4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</row>
    <row r="153" spans="1:43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4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</row>
    <row r="154" spans="1:43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4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</row>
    <row r="155" spans="1:43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4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</row>
    <row r="156" spans="1:43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4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</row>
    <row r="157" spans="1:43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4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</row>
    <row r="158" spans="1:43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4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</row>
    <row r="159" spans="1:43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4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</row>
    <row r="160" spans="1:43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4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</row>
    <row r="161" spans="1:43" x14ac:dyDescent="0.2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4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</row>
    <row r="162" spans="1:43" x14ac:dyDescent="0.2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4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</row>
    <row r="163" spans="1:43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4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</row>
    <row r="164" spans="1:43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4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</row>
    <row r="165" spans="1:43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4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</row>
    <row r="166" spans="1:43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4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</row>
    <row r="167" spans="1:43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4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</row>
    <row r="168" spans="1:43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4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</row>
    <row r="169" spans="1:43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4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</row>
    <row r="170" spans="1:43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4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</row>
    <row r="171" spans="1:43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4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</row>
    <row r="172" spans="1:43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4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</row>
    <row r="173" spans="1:43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4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</row>
    <row r="174" spans="1:43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4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</row>
    <row r="175" spans="1:43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4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</row>
    <row r="176" spans="1:43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4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</row>
    <row r="177" spans="1:43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4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</row>
    <row r="178" spans="1:43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4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</row>
    <row r="179" spans="1:43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4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1:43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4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1:43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4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1:43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4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1:43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4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1:43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4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1:43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4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1:43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4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1:43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4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1:43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4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1:43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4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1:43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4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1:43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4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1:43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4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1:43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4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1:43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4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1:43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4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1:43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4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1:43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4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  <row r="198" spans="1:43" x14ac:dyDescent="0.2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4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1:43" x14ac:dyDescent="0.2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4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1:43" x14ac:dyDescent="0.2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4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  <row r="201" spans="1:43" x14ac:dyDescent="0.2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4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</row>
    <row r="202" spans="1:43" x14ac:dyDescent="0.2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4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</row>
    <row r="203" spans="1:43" x14ac:dyDescent="0.2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4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</row>
    <row r="204" spans="1:43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4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</row>
    <row r="205" spans="1:43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4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</row>
    <row r="206" spans="1:43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4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</row>
    <row r="207" spans="1:43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4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</row>
    <row r="208" spans="1:43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4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</row>
    <row r="209" spans="1:43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4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</row>
    <row r="210" spans="1:43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4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1:43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4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1:43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4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1:43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4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1:43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4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1:43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4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1:43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4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  <row r="217" spans="1:43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4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</row>
    <row r="218" spans="1:43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4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</row>
    <row r="219" spans="1:43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4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</row>
    <row r="220" spans="1:43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4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</row>
    <row r="221" spans="1:43" x14ac:dyDescent="0.2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4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</row>
    <row r="222" spans="1:43" x14ac:dyDescent="0.2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4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</row>
    <row r="223" spans="1:43" x14ac:dyDescent="0.2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4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</row>
    <row r="224" spans="1:43" x14ac:dyDescent="0.2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4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</row>
    <row r="225" spans="1:43" x14ac:dyDescent="0.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4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</row>
    <row r="226" spans="1:43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4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</row>
    <row r="227" spans="1:43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4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</row>
    <row r="228" spans="1:43" x14ac:dyDescent="0.2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4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</row>
    <row r="229" spans="1:43" x14ac:dyDescent="0.2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4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</row>
    <row r="230" spans="1:43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4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</row>
    <row r="231" spans="1:43" x14ac:dyDescent="0.2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4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</row>
    <row r="232" spans="1:43" x14ac:dyDescent="0.2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4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</row>
    <row r="233" spans="1:43" x14ac:dyDescent="0.2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4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</row>
    <row r="234" spans="1:43" x14ac:dyDescent="0.2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4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</row>
    <row r="235" spans="1:43" x14ac:dyDescent="0.2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4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</row>
    <row r="236" spans="1:43" x14ac:dyDescent="0.25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4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</row>
    <row r="237" spans="1:43" x14ac:dyDescent="0.25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4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</row>
    <row r="238" spans="1:43" x14ac:dyDescent="0.25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4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</row>
    <row r="239" spans="1:43" x14ac:dyDescent="0.25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4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</row>
    <row r="240" spans="1:43" x14ac:dyDescent="0.2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4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</row>
    <row r="241" spans="1:43" x14ac:dyDescent="0.25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4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</row>
    <row r="242" spans="1:43" x14ac:dyDescent="0.25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4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</row>
    <row r="243" spans="1:43" x14ac:dyDescent="0.25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4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</row>
    <row r="244" spans="1:43" x14ac:dyDescent="0.25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4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</row>
    <row r="245" spans="1:43" x14ac:dyDescent="0.2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4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</row>
    <row r="246" spans="1:43" x14ac:dyDescent="0.2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4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</row>
    <row r="247" spans="1:43" x14ac:dyDescent="0.2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4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</row>
    <row r="248" spans="1:43" x14ac:dyDescent="0.2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4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</row>
    <row r="249" spans="1:43" x14ac:dyDescent="0.2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4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</row>
    <row r="250" spans="1:43" x14ac:dyDescent="0.2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4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</row>
    <row r="251" spans="1:43" x14ac:dyDescent="0.2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4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</row>
    <row r="252" spans="1:43" x14ac:dyDescent="0.2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4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</row>
    <row r="253" spans="1:43" x14ac:dyDescent="0.2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4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</row>
    <row r="254" spans="1:43" x14ac:dyDescent="0.2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4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</row>
    <row r="255" spans="1:43" x14ac:dyDescent="0.2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4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</row>
    <row r="256" spans="1:43" x14ac:dyDescent="0.2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4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</row>
    <row r="257" spans="1:43" x14ac:dyDescent="0.2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4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</row>
    <row r="258" spans="1:43" x14ac:dyDescent="0.2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4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</row>
    <row r="259" spans="1:43" x14ac:dyDescent="0.2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4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</row>
    <row r="260" spans="1:43" x14ac:dyDescent="0.2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4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</row>
    <row r="261" spans="1:43" x14ac:dyDescent="0.2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4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</row>
    <row r="262" spans="1:43" x14ac:dyDescent="0.2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4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</row>
    <row r="263" spans="1:43" x14ac:dyDescent="0.2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4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</row>
    <row r="264" spans="1:43" x14ac:dyDescent="0.2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4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</row>
    <row r="265" spans="1:43" x14ac:dyDescent="0.2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4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</row>
    <row r="266" spans="1:43" x14ac:dyDescent="0.2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4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</row>
    <row r="267" spans="1:43" x14ac:dyDescent="0.2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4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</row>
    <row r="268" spans="1:43" x14ac:dyDescent="0.2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4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</row>
    <row r="269" spans="1:43" x14ac:dyDescent="0.2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4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</row>
    <row r="270" spans="1:43" x14ac:dyDescent="0.2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4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</row>
    <row r="271" spans="1:43" x14ac:dyDescent="0.2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4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</row>
    <row r="272" spans="1:43" x14ac:dyDescent="0.2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4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</row>
    <row r="273" spans="1:43" x14ac:dyDescent="0.2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4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</row>
    <row r="274" spans="1:43" x14ac:dyDescent="0.2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4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</row>
    <row r="275" spans="1:43" x14ac:dyDescent="0.2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4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</row>
    <row r="276" spans="1:43" x14ac:dyDescent="0.2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4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</row>
    <row r="277" spans="1:43" x14ac:dyDescent="0.2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4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</row>
    <row r="278" spans="1:43" x14ac:dyDescent="0.25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4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</row>
    <row r="279" spans="1:43" x14ac:dyDescent="0.25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4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</row>
    <row r="280" spans="1:43" x14ac:dyDescent="0.25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4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</row>
    <row r="281" spans="1:43" x14ac:dyDescent="0.2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4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</row>
    <row r="282" spans="1:43" x14ac:dyDescent="0.2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4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</row>
    <row r="283" spans="1:43" x14ac:dyDescent="0.2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4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</row>
    <row r="284" spans="1:43" x14ac:dyDescent="0.2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4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</row>
    <row r="285" spans="1:43" x14ac:dyDescent="0.2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4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</row>
    <row r="286" spans="1:43" x14ac:dyDescent="0.2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4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</row>
    <row r="287" spans="1:43" x14ac:dyDescent="0.2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4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</row>
    <row r="288" spans="1:43" x14ac:dyDescent="0.2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4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</row>
    <row r="289" spans="1:43" x14ac:dyDescent="0.2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4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</row>
    <row r="290" spans="1:43" x14ac:dyDescent="0.2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4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</row>
    <row r="291" spans="1:43" x14ac:dyDescent="0.2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4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</row>
    <row r="292" spans="1:43" x14ac:dyDescent="0.2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4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</row>
    <row r="293" spans="1:43" x14ac:dyDescent="0.2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4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</row>
    <row r="294" spans="1:43" x14ac:dyDescent="0.2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4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</row>
    <row r="295" spans="1:43" x14ac:dyDescent="0.2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4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</row>
    <row r="296" spans="1:43" x14ac:dyDescent="0.2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4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</row>
    <row r="297" spans="1:43" x14ac:dyDescent="0.2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4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</row>
    <row r="298" spans="1:43" x14ac:dyDescent="0.2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4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</row>
    <row r="299" spans="1:43" x14ac:dyDescent="0.2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4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</row>
    <row r="300" spans="1:43" x14ac:dyDescent="0.2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4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</row>
    <row r="301" spans="1:43" x14ac:dyDescent="0.2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4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</row>
    <row r="302" spans="1:43" x14ac:dyDescent="0.2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4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</row>
    <row r="303" spans="1:43" x14ac:dyDescent="0.2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4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</row>
    <row r="304" spans="1:43" x14ac:dyDescent="0.2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4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</row>
    <row r="305" spans="1:43" x14ac:dyDescent="0.2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4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</row>
    <row r="306" spans="1:43" x14ac:dyDescent="0.2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4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</row>
    <row r="307" spans="1:43" x14ac:dyDescent="0.2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4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</row>
    <row r="308" spans="1:43" x14ac:dyDescent="0.2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4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</row>
    <row r="309" spans="1:43" x14ac:dyDescent="0.2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4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</row>
    <row r="310" spans="1:43" x14ac:dyDescent="0.2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4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</row>
    <row r="311" spans="1:43" x14ac:dyDescent="0.2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4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</row>
    <row r="312" spans="1:43" x14ac:dyDescent="0.2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4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</row>
    <row r="313" spans="1:43" x14ac:dyDescent="0.2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4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</row>
    <row r="314" spans="1:43" x14ac:dyDescent="0.2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4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</row>
    <row r="315" spans="1:43" x14ac:dyDescent="0.2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4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</row>
    <row r="316" spans="1:43" x14ac:dyDescent="0.25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4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</row>
    <row r="317" spans="1:43" x14ac:dyDescent="0.25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4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</row>
    <row r="318" spans="1:43" x14ac:dyDescent="0.25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4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</row>
    <row r="319" spans="1:43" x14ac:dyDescent="0.25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4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</row>
    <row r="320" spans="1:43" x14ac:dyDescent="0.25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4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</row>
    <row r="321" spans="1:43" x14ac:dyDescent="0.25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4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</row>
    <row r="322" spans="1:43" x14ac:dyDescent="0.25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4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</row>
    <row r="323" spans="1:43" x14ac:dyDescent="0.25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4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</row>
    <row r="324" spans="1:43" x14ac:dyDescent="0.25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4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</row>
    <row r="325" spans="1:43" x14ac:dyDescent="0.2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4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</row>
    <row r="326" spans="1:43" x14ac:dyDescent="0.2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4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</row>
    <row r="327" spans="1:43" x14ac:dyDescent="0.2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4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</row>
    <row r="328" spans="1:43" x14ac:dyDescent="0.25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4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</row>
    <row r="329" spans="1:43" x14ac:dyDescent="0.2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4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</row>
    <row r="330" spans="1:43" x14ac:dyDescent="0.2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4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</row>
    <row r="331" spans="1:43" x14ac:dyDescent="0.2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4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</row>
    <row r="332" spans="1:43" x14ac:dyDescent="0.25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4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</row>
    <row r="333" spans="1:43" x14ac:dyDescent="0.2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4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</row>
    <row r="334" spans="1:43" x14ac:dyDescent="0.2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4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</row>
    <row r="335" spans="1:43" x14ac:dyDescent="0.2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4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</row>
    <row r="336" spans="1:43" x14ac:dyDescent="0.25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4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</row>
    <row r="337" spans="1:43" x14ac:dyDescent="0.25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4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</row>
    <row r="338" spans="1:43" x14ac:dyDescent="0.25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4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</row>
    <row r="339" spans="1:43" x14ac:dyDescent="0.25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4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</row>
    <row r="340" spans="1:43" x14ac:dyDescent="0.25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4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</row>
    <row r="341" spans="1:43" x14ac:dyDescent="0.25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4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</row>
    <row r="342" spans="1:43" x14ac:dyDescent="0.25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4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</row>
    <row r="343" spans="1:43" x14ac:dyDescent="0.25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4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</row>
    <row r="344" spans="1:43" x14ac:dyDescent="0.2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4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</row>
    <row r="345" spans="1:43" x14ac:dyDescent="0.2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4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</row>
    <row r="346" spans="1:43" x14ac:dyDescent="0.25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4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</row>
    <row r="347" spans="1:43" x14ac:dyDescent="0.25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4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</row>
    <row r="348" spans="1:43" x14ac:dyDescent="0.25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4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</row>
    <row r="349" spans="1:43" x14ac:dyDescent="0.25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4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</row>
    <row r="350" spans="1:43" x14ac:dyDescent="0.25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4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</row>
    <row r="351" spans="1:43" x14ac:dyDescent="0.25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4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</row>
    <row r="352" spans="1:43" x14ac:dyDescent="0.25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4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</row>
    <row r="353" spans="1:43" x14ac:dyDescent="0.25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4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</row>
    <row r="354" spans="1:43" x14ac:dyDescent="0.25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4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</row>
    <row r="355" spans="1:43" x14ac:dyDescent="0.2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4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</row>
    <row r="356" spans="1:43" x14ac:dyDescent="0.25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4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</row>
    <row r="357" spans="1:43" x14ac:dyDescent="0.25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4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</row>
    <row r="358" spans="1:43" x14ac:dyDescent="0.25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4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</row>
    <row r="359" spans="1:43" x14ac:dyDescent="0.25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4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</row>
    <row r="360" spans="1:43" x14ac:dyDescent="0.25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4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</row>
    <row r="361" spans="1:43" x14ac:dyDescent="0.25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4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</row>
    <row r="362" spans="1:43" x14ac:dyDescent="0.25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4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</row>
    <row r="363" spans="1:43" x14ac:dyDescent="0.25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4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</row>
    <row r="364" spans="1:43" x14ac:dyDescent="0.25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4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</row>
    <row r="365" spans="1:43" x14ac:dyDescent="0.2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4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</row>
    <row r="366" spans="1:43" x14ac:dyDescent="0.25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4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</row>
    <row r="367" spans="1:43" x14ac:dyDescent="0.25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4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</row>
    <row r="368" spans="1:43" x14ac:dyDescent="0.25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4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</row>
    <row r="369" spans="1:43" x14ac:dyDescent="0.2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4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</row>
    <row r="370" spans="1:43" x14ac:dyDescent="0.25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4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</row>
    <row r="371" spans="1:43" x14ac:dyDescent="0.25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4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</row>
    <row r="372" spans="1:43" x14ac:dyDescent="0.25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4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</row>
    <row r="373" spans="1:43" x14ac:dyDescent="0.25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4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</row>
    <row r="374" spans="1:43" x14ac:dyDescent="0.25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4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</row>
    <row r="375" spans="1:43" x14ac:dyDescent="0.2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4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</row>
    <row r="376" spans="1:43" x14ac:dyDescent="0.25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4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</row>
    <row r="377" spans="1:43" x14ac:dyDescent="0.25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4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</row>
    <row r="378" spans="1:43" x14ac:dyDescent="0.25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4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</row>
    <row r="379" spans="1:43" x14ac:dyDescent="0.2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4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</row>
    <row r="380" spans="1:43" x14ac:dyDescent="0.25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4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</row>
    <row r="381" spans="1:43" x14ac:dyDescent="0.2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4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</row>
    <row r="382" spans="1:43" x14ac:dyDescent="0.25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4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</row>
    <row r="383" spans="1:43" x14ac:dyDescent="0.25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4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</row>
    <row r="384" spans="1:43" x14ac:dyDescent="0.25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4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</row>
    <row r="385" spans="1:43" x14ac:dyDescent="0.2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4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</row>
    <row r="386" spans="1:43" x14ac:dyDescent="0.2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4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</row>
    <row r="387" spans="1:43" x14ac:dyDescent="0.25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4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</row>
    <row r="388" spans="1:43" x14ac:dyDescent="0.25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4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</row>
    <row r="389" spans="1:43" x14ac:dyDescent="0.25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4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</row>
    <row r="390" spans="1:43" x14ac:dyDescent="0.2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4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</row>
    <row r="391" spans="1:43" x14ac:dyDescent="0.25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4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</row>
    <row r="392" spans="1:43" x14ac:dyDescent="0.25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4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</row>
    <row r="393" spans="1:43" x14ac:dyDescent="0.25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4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</row>
    <row r="394" spans="1:43" x14ac:dyDescent="0.2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4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</row>
    <row r="395" spans="1:43" x14ac:dyDescent="0.2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4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</row>
    <row r="396" spans="1:43" x14ac:dyDescent="0.25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4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</row>
    <row r="397" spans="1:43" x14ac:dyDescent="0.25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4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</row>
    <row r="398" spans="1:43" x14ac:dyDescent="0.25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4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</row>
    <row r="399" spans="1:43" x14ac:dyDescent="0.2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4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</row>
    <row r="400" spans="1:43" x14ac:dyDescent="0.2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4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</row>
    <row r="401" spans="1:43" x14ac:dyDescent="0.25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4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</row>
    <row r="402" spans="1:43" x14ac:dyDescent="0.25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4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</row>
    <row r="403" spans="1:43" x14ac:dyDescent="0.25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4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</row>
    <row r="404" spans="1:43" x14ac:dyDescent="0.25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4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</row>
    <row r="405" spans="1:43" x14ac:dyDescent="0.2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4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</row>
    <row r="406" spans="1:43" x14ac:dyDescent="0.2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4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</row>
    <row r="407" spans="1:43" x14ac:dyDescent="0.2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4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</row>
    <row r="408" spans="1:43" x14ac:dyDescent="0.2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4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</row>
    <row r="409" spans="1:43" x14ac:dyDescent="0.25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4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</row>
    <row r="410" spans="1:43" x14ac:dyDescent="0.25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4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</row>
    <row r="411" spans="1:43" x14ac:dyDescent="0.25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4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</row>
    <row r="412" spans="1:43" x14ac:dyDescent="0.25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4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</row>
    <row r="413" spans="1:43" x14ac:dyDescent="0.2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4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</row>
    <row r="414" spans="1:43" x14ac:dyDescent="0.2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4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</row>
    <row r="415" spans="1:43" x14ac:dyDescent="0.2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4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</row>
    <row r="416" spans="1:43" x14ac:dyDescent="0.2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4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</row>
    <row r="417" spans="1:43" x14ac:dyDescent="0.2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4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</row>
    <row r="418" spans="1:43" x14ac:dyDescent="0.25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4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</row>
    <row r="419" spans="1:43" x14ac:dyDescent="0.25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4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</row>
    <row r="420" spans="1:43" x14ac:dyDescent="0.2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4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</row>
    <row r="421" spans="1:43" x14ac:dyDescent="0.25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4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</row>
    <row r="422" spans="1:43" x14ac:dyDescent="0.25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4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</row>
    <row r="423" spans="1:43" x14ac:dyDescent="0.25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4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</row>
    <row r="424" spans="1:43" x14ac:dyDescent="0.25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4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</row>
    <row r="425" spans="1:43" x14ac:dyDescent="0.2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4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</row>
    <row r="426" spans="1:43" x14ac:dyDescent="0.25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4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</row>
    <row r="427" spans="1:43" x14ac:dyDescent="0.25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4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</row>
    <row r="428" spans="1:43" x14ac:dyDescent="0.25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4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</row>
    <row r="429" spans="1:43" x14ac:dyDescent="0.25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4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</row>
    <row r="430" spans="1:43" x14ac:dyDescent="0.25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4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</row>
    <row r="431" spans="1:43" x14ac:dyDescent="0.25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4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</row>
    <row r="432" spans="1:43" x14ac:dyDescent="0.25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4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</row>
    <row r="433" spans="1:43" x14ac:dyDescent="0.25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4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</row>
    <row r="434" spans="1:43" x14ac:dyDescent="0.25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4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</row>
    <row r="435" spans="1:43" x14ac:dyDescent="0.2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4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</row>
    <row r="436" spans="1:43" x14ac:dyDescent="0.25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4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</row>
    <row r="437" spans="1:43" x14ac:dyDescent="0.25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4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</row>
    <row r="438" spans="1:43" x14ac:dyDescent="0.25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4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</row>
    <row r="439" spans="1:43" x14ac:dyDescent="0.25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4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</row>
    <row r="440" spans="1:43" x14ac:dyDescent="0.25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4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</row>
    <row r="441" spans="1:43" x14ac:dyDescent="0.25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4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</row>
    <row r="442" spans="1:43" x14ac:dyDescent="0.25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4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</row>
    <row r="443" spans="1:43" x14ac:dyDescent="0.25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4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</row>
    <row r="444" spans="1:43" x14ac:dyDescent="0.25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4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</row>
    <row r="445" spans="1:43" x14ac:dyDescent="0.2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4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</row>
    <row r="446" spans="1:43" x14ac:dyDescent="0.25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4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</row>
    <row r="447" spans="1:43" x14ac:dyDescent="0.25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4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</row>
    <row r="448" spans="1:43" x14ac:dyDescent="0.25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4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</row>
    <row r="449" spans="1:43" x14ac:dyDescent="0.25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4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</row>
    <row r="450" spans="1:43" x14ac:dyDescent="0.25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4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  <c r="AQ450" s="82"/>
    </row>
    <row r="451" spans="1:43" x14ac:dyDescent="0.25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4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  <c r="AQ451" s="82"/>
    </row>
    <row r="452" spans="1:43" x14ac:dyDescent="0.25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4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</row>
    <row r="453" spans="1:43" x14ac:dyDescent="0.25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4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</row>
    <row r="454" spans="1:43" x14ac:dyDescent="0.25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4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</row>
    <row r="455" spans="1:43" x14ac:dyDescent="0.2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4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</row>
    <row r="456" spans="1:43" x14ac:dyDescent="0.25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4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</row>
    <row r="457" spans="1:43" x14ac:dyDescent="0.25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4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</row>
    <row r="458" spans="1:43" x14ac:dyDescent="0.25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4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</row>
    <row r="459" spans="1:43" x14ac:dyDescent="0.25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4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</row>
    <row r="460" spans="1:43" x14ac:dyDescent="0.25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4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</row>
    <row r="461" spans="1:43" x14ac:dyDescent="0.25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4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</row>
    <row r="462" spans="1:43" x14ac:dyDescent="0.25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4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</row>
    <row r="463" spans="1:43" x14ac:dyDescent="0.25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4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  <c r="AQ463" s="82"/>
    </row>
    <row r="464" spans="1:43" x14ac:dyDescent="0.25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4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  <c r="AQ464" s="82"/>
    </row>
    <row r="465" spans="1:43" x14ac:dyDescent="0.2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4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  <c r="AQ465" s="82"/>
    </row>
    <row r="466" spans="1:43" x14ac:dyDescent="0.25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4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  <c r="AQ466" s="82"/>
    </row>
    <row r="467" spans="1:43" x14ac:dyDescent="0.25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4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  <c r="AQ467" s="82"/>
    </row>
    <row r="468" spans="1:43" x14ac:dyDescent="0.25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4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  <c r="AQ468" s="82"/>
    </row>
    <row r="469" spans="1:43" x14ac:dyDescent="0.25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4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  <c r="AQ469" s="82"/>
    </row>
    <row r="470" spans="1:43" x14ac:dyDescent="0.25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4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  <c r="AP470" s="82"/>
      <c r="AQ470" s="82"/>
    </row>
    <row r="471" spans="1:43" x14ac:dyDescent="0.25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4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  <c r="AP471" s="82"/>
      <c r="AQ471" s="82"/>
    </row>
    <row r="472" spans="1:43" x14ac:dyDescent="0.25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4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  <c r="AP472" s="82"/>
      <c r="AQ472" s="82"/>
    </row>
    <row r="473" spans="1:43" x14ac:dyDescent="0.25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4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  <c r="AP473" s="82"/>
      <c r="AQ473" s="82"/>
    </row>
    <row r="474" spans="1:43" x14ac:dyDescent="0.25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4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  <c r="AP474" s="82"/>
      <c r="AQ474" s="82"/>
    </row>
    <row r="475" spans="1:43" x14ac:dyDescent="0.2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4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  <c r="AP475" s="82"/>
      <c r="AQ475" s="82"/>
    </row>
    <row r="476" spans="1:43" x14ac:dyDescent="0.25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4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  <c r="AP476" s="82"/>
      <c r="AQ476" s="82"/>
    </row>
    <row r="477" spans="1:43" x14ac:dyDescent="0.25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4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  <c r="AQ477" s="82"/>
    </row>
    <row r="478" spans="1:43" x14ac:dyDescent="0.25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4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  <c r="AQ478" s="82"/>
    </row>
    <row r="479" spans="1:43" x14ac:dyDescent="0.25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4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  <c r="AQ479" s="82"/>
    </row>
    <row r="480" spans="1:43" x14ac:dyDescent="0.25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4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  <c r="AQ480" s="82"/>
    </row>
    <row r="481" spans="1:43" x14ac:dyDescent="0.25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4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  <c r="AQ481" s="82"/>
    </row>
    <row r="482" spans="1:43" x14ac:dyDescent="0.25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4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</row>
    <row r="483" spans="1:43" x14ac:dyDescent="0.25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4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  <c r="AQ483" s="82"/>
    </row>
    <row r="484" spans="1:43" x14ac:dyDescent="0.25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4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</row>
    <row r="485" spans="1:43" x14ac:dyDescent="0.2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4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</row>
    <row r="486" spans="1:43" x14ac:dyDescent="0.25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4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  <c r="AQ486" s="82"/>
    </row>
    <row r="487" spans="1:43" x14ac:dyDescent="0.25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4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</row>
    <row r="488" spans="1:43" x14ac:dyDescent="0.25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4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  <c r="AQ488" s="82"/>
    </row>
    <row r="489" spans="1:43" x14ac:dyDescent="0.25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4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</row>
    <row r="490" spans="1:43" x14ac:dyDescent="0.25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4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</row>
    <row r="491" spans="1:43" x14ac:dyDescent="0.25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4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  <c r="AQ491" s="82"/>
    </row>
    <row r="492" spans="1:43" x14ac:dyDescent="0.25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4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</row>
    <row r="493" spans="1:43" x14ac:dyDescent="0.25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4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  <c r="AQ493" s="82"/>
    </row>
    <row r="494" spans="1:43" x14ac:dyDescent="0.25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4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  <c r="AP494" s="82"/>
      <c r="AQ494" s="82"/>
    </row>
    <row r="495" spans="1:43" x14ac:dyDescent="0.2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4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  <c r="AP495" s="82"/>
      <c r="AQ495" s="82"/>
    </row>
    <row r="496" spans="1:43" x14ac:dyDescent="0.25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4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  <c r="AP496" s="82"/>
      <c r="AQ496" s="82"/>
    </row>
    <row r="497" spans="1:43" x14ac:dyDescent="0.25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4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  <c r="AP497" s="82"/>
      <c r="AQ497" s="82"/>
    </row>
    <row r="498" spans="1:43" x14ac:dyDescent="0.25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4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</row>
    <row r="499" spans="1:43" x14ac:dyDescent="0.25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4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</row>
    <row r="500" spans="1:43" x14ac:dyDescent="0.25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4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  <c r="AQ500" s="82"/>
    </row>
    <row r="501" spans="1:43" x14ac:dyDescent="0.25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4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  <c r="AQ501" s="82"/>
    </row>
    <row r="502" spans="1:43" x14ac:dyDescent="0.25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4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</row>
    <row r="503" spans="1:43" x14ac:dyDescent="0.25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4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</row>
    <row r="504" spans="1:43" x14ac:dyDescent="0.25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4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</row>
    <row r="505" spans="1:43" x14ac:dyDescent="0.2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4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</row>
    <row r="506" spans="1:43" x14ac:dyDescent="0.25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4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</row>
    <row r="507" spans="1:43" x14ac:dyDescent="0.25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4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</row>
    <row r="508" spans="1:43" x14ac:dyDescent="0.25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4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  <c r="AQ508" s="82"/>
    </row>
    <row r="509" spans="1:43" x14ac:dyDescent="0.25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4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</row>
    <row r="510" spans="1:43" x14ac:dyDescent="0.25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4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</row>
  </sheetData>
  <sheetProtection algorithmName="SHA-512" hashValue="aMw00JSCbY7/1LW+zYSIM08CiGF7V2dlv8/SiB0sNNBAfXVRkEOf8bLXqLlBiPuwoPtBqLoVMHXwmqmIWn+D6w==" saltValue="yAnOTH8befmofmufwfeTyQ==" spinCount="100000" sheet="1" objects="1" scenarios="1" formatColumns="0" formatRows="0" insertRows="0" sort="0" autoFilter="0"/>
  <mergeCells count="9">
    <mergeCell ref="E1:AM2"/>
    <mergeCell ref="E3:AM3"/>
    <mergeCell ref="AP1:AQ1"/>
    <mergeCell ref="AP2:AQ2"/>
    <mergeCell ref="AP3:AQ3"/>
    <mergeCell ref="AN1:AO1"/>
    <mergeCell ref="AN2:AO2"/>
    <mergeCell ref="AN3:AO3"/>
    <mergeCell ref="A1:D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5710-99ED-4AAE-9E43-19E8A2B0C330}">
  <dimension ref="A1:N9"/>
  <sheetViews>
    <sheetView topLeftCell="E1" workbookViewId="0">
      <selection activeCell="H6" sqref="H6"/>
    </sheetView>
  </sheetViews>
  <sheetFormatPr baseColWidth="10" defaultRowHeight="15" x14ac:dyDescent="0.25"/>
  <cols>
    <col min="3" max="3" width="16.7109375" customWidth="1"/>
    <col min="4" max="4" width="17.85546875" customWidth="1"/>
    <col min="6" max="6" width="19.7109375" customWidth="1"/>
    <col min="7" max="7" width="27.140625" customWidth="1"/>
    <col min="8" max="8" width="39" customWidth="1"/>
    <col min="9" max="9" width="16.7109375" customWidth="1"/>
    <col min="12" max="12" width="17.28515625" customWidth="1"/>
  </cols>
  <sheetData>
    <row r="1" spans="1:14" x14ac:dyDescent="0.25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167</v>
      </c>
      <c r="G1" t="s">
        <v>168</v>
      </c>
      <c r="H1" t="s">
        <v>0</v>
      </c>
      <c r="I1" t="s">
        <v>169</v>
      </c>
      <c r="J1" t="s">
        <v>1</v>
      </c>
      <c r="K1" t="s">
        <v>170</v>
      </c>
      <c r="L1" t="s">
        <v>171</v>
      </c>
      <c r="M1" t="s">
        <v>172</v>
      </c>
      <c r="N1" t="s">
        <v>173</v>
      </c>
    </row>
    <row r="2" spans="1:14" x14ac:dyDescent="0.25">
      <c r="A2" t="s">
        <v>174</v>
      </c>
      <c r="B2">
        <v>27240</v>
      </c>
      <c r="C2" s="2">
        <v>43517</v>
      </c>
      <c r="D2" s="2">
        <v>43566</v>
      </c>
      <c r="E2" t="s">
        <v>175</v>
      </c>
      <c r="F2" s="3">
        <v>43565.685381944444</v>
      </c>
      <c r="G2" t="s">
        <v>176</v>
      </c>
      <c r="H2" t="s">
        <v>178</v>
      </c>
      <c r="I2" t="s">
        <v>177</v>
      </c>
      <c r="J2" t="s">
        <v>179</v>
      </c>
      <c r="K2" t="s">
        <v>3</v>
      </c>
      <c r="M2">
        <v>5</v>
      </c>
      <c r="N2" t="s">
        <v>177</v>
      </c>
    </row>
    <row r="3" spans="1:14" x14ac:dyDescent="0.25">
      <c r="A3" t="s">
        <v>174</v>
      </c>
      <c r="B3">
        <v>27240</v>
      </c>
      <c r="C3" s="2">
        <v>43517</v>
      </c>
      <c r="D3" s="2">
        <v>43566</v>
      </c>
      <c r="E3" t="s">
        <v>175</v>
      </c>
      <c r="F3" s="3">
        <v>43565.685381944444</v>
      </c>
      <c r="G3" t="s">
        <v>176</v>
      </c>
      <c r="H3" t="s">
        <v>180</v>
      </c>
      <c r="I3" t="s">
        <v>177</v>
      </c>
      <c r="J3" t="s">
        <v>181</v>
      </c>
      <c r="K3" t="s">
        <v>3</v>
      </c>
      <c r="M3">
        <v>0.5</v>
      </c>
      <c r="N3" t="s">
        <v>177</v>
      </c>
    </row>
    <row r="4" spans="1:14" x14ac:dyDescent="0.25">
      <c r="A4" t="s">
        <v>174</v>
      </c>
      <c r="B4">
        <v>27240</v>
      </c>
      <c r="C4" s="2">
        <v>43517</v>
      </c>
      <c r="D4" s="2">
        <v>43566</v>
      </c>
      <c r="E4" t="s">
        <v>175</v>
      </c>
      <c r="F4" s="3">
        <v>43565.685381944444</v>
      </c>
      <c r="G4" t="s">
        <v>182</v>
      </c>
      <c r="H4" t="s">
        <v>178</v>
      </c>
      <c r="I4" t="s">
        <v>177</v>
      </c>
      <c r="J4">
        <v>42.55</v>
      </c>
      <c r="K4" t="s">
        <v>3</v>
      </c>
      <c r="M4">
        <v>5</v>
      </c>
      <c r="N4" t="s">
        <v>177</v>
      </c>
    </row>
    <row r="5" spans="1:14" x14ac:dyDescent="0.25">
      <c r="A5" t="s">
        <v>174</v>
      </c>
      <c r="B5">
        <v>27240</v>
      </c>
      <c r="C5" s="2">
        <v>43517</v>
      </c>
      <c r="D5" s="2">
        <v>43566</v>
      </c>
      <c r="E5" t="s">
        <v>175</v>
      </c>
      <c r="F5" s="3">
        <v>43565.685381944444</v>
      </c>
      <c r="G5" t="s">
        <v>182</v>
      </c>
      <c r="H5" t="s">
        <v>180</v>
      </c>
      <c r="I5" t="s">
        <v>177</v>
      </c>
      <c r="J5">
        <v>14.67</v>
      </c>
      <c r="K5" t="s">
        <v>3</v>
      </c>
      <c r="M5">
        <v>0.5</v>
      </c>
      <c r="N5" t="s">
        <v>177</v>
      </c>
    </row>
    <row r="6" spans="1:14" x14ac:dyDescent="0.25">
      <c r="A6" t="s">
        <v>183</v>
      </c>
      <c r="B6">
        <v>4378</v>
      </c>
      <c r="C6" s="2">
        <v>43867</v>
      </c>
      <c r="D6" s="2">
        <v>43909</v>
      </c>
      <c r="E6" t="s">
        <v>175</v>
      </c>
      <c r="F6" s="3">
        <v>43909.695625</v>
      </c>
      <c r="G6" t="s">
        <v>184</v>
      </c>
      <c r="H6" t="s">
        <v>186</v>
      </c>
      <c r="I6" t="s">
        <v>177</v>
      </c>
      <c r="J6">
        <v>7.96</v>
      </c>
      <c r="K6" t="s">
        <v>185</v>
      </c>
      <c r="M6">
        <v>100</v>
      </c>
      <c r="N6" t="s">
        <v>177</v>
      </c>
    </row>
    <row r="7" spans="1:14" x14ac:dyDescent="0.25">
      <c r="A7" t="s">
        <v>183</v>
      </c>
      <c r="B7">
        <v>4378</v>
      </c>
      <c r="C7" s="2">
        <v>43867</v>
      </c>
      <c r="D7" s="2">
        <v>43909</v>
      </c>
      <c r="E7" t="s">
        <v>175</v>
      </c>
      <c r="F7" s="2">
        <v>43909.695138888892</v>
      </c>
      <c r="G7" t="s">
        <v>184</v>
      </c>
      <c r="H7" t="s">
        <v>186</v>
      </c>
      <c r="I7" t="s">
        <v>177</v>
      </c>
      <c r="J7">
        <v>7.96</v>
      </c>
      <c r="K7" t="s">
        <v>185</v>
      </c>
      <c r="M7">
        <v>100</v>
      </c>
      <c r="N7" t="s">
        <v>177</v>
      </c>
    </row>
    <row r="8" spans="1:14" x14ac:dyDescent="0.25">
      <c r="A8" t="s">
        <v>187</v>
      </c>
      <c r="B8">
        <v>27222</v>
      </c>
      <c r="C8" s="2">
        <v>43222</v>
      </c>
      <c r="D8" s="2">
        <v>43272</v>
      </c>
      <c r="E8" t="s">
        <v>175</v>
      </c>
      <c r="F8" s="3">
        <v>43273.71025462963</v>
      </c>
      <c r="G8" t="s">
        <v>188</v>
      </c>
      <c r="H8" t="s">
        <v>178</v>
      </c>
      <c r="I8" t="s">
        <v>177</v>
      </c>
      <c r="J8">
        <v>27.3</v>
      </c>
      <c r="K8" t="s">
        <v>3</v>
      </c>
      <c r="M8">
        <v>5</v>
      </c>
      <c r="N8" t="s">
        <v>177</v>
      </c>
    </row>
    <row r="9" spans="1:14" x14ac:dyDescent="0.25">
      <c r="A9" t="s">
        <v>187</v>
      </c>
      <c r="B9">
        <v>27222</v>
      </c>
      <c r="C9" s="2">
        <v>43222</v>
      </c>
      <c r="D9" s="2">
        <v>43272</v>
      </c>
      <c r="E9" t="s">
        <v>175</v>
      </c>
      <c r="F9" s="3">
        <v>43273.71025462963</v>
      </c>
      <c r="G9" t="s">
        <v>189</v>
      </c>
      <c r="H9" t="s">
        <v>178</v>
      </c>
      <c r="I9" t="s">
        <v>177</v>
      </c>
      <c r="J9" t="s">
        <v>190</v>
      </c>
      <c r="K9" t="s">
        <v>3</v>
      </c>
      <c r="M9">
        <v>5</v>
      </c>
      <c r="N9" t="s">
        <v>177</v>
      </c>
    </row>
  </sheetData>
  <autoFilter ref="A1:N9" xr:uid="{835EDC3D-2CA1-4AC2-B69E-1DC79FD7B54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E A A B Q S w M E F A A C A A g A i p O C U B M Y 4 v O n A A A A + A A A A B I A H A B D b 2 5 m a W c v U G F j a 2 F n Z S 5 4 b W w g o h g A K K A U A A A A A A A A A A A A A A A A A A A A A A A A A A A A h Y + 9 D o I w G E V f h X S n L f U H J B 9 l c J X E x M S w k l K h E Y q h x f J u D j 6 S r y C J o m 6 O 9 + Q M 5 z 5 u d 0 j H t v G u s j e q 0 w k K M E W e 1 K I r l a 4 S N N i T H 6 G U w 7 4 Q 5 6 K S 3 i R r E 4 + m T F B t 7 S U m x D m H 3 Q J 3 f U U Y p Q H J s 9 1 B 1 L I t 0 E d W / 2 V f a W M L L S T i c H z F c I b D D V 6 F 6 w i z Z Q B k x p A p / V X Y V I w p k B 8 I 2 6 G x Q y + 5 N H 6 W A 5 k n k P c L / g R Q S w M E F A A C A A g A i p O C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q T g l A V / 8 n b 1 w E A A G s D A A A T A B w A R m 9 y b X V s Y X M v U 2 V j d G l v b j E u b S C i G A A o o B Q A A A A A A A A A A A A A A A A A A A A A A A A A A A B 1 U l 1 r 2 z A U f Q / k P w i P Q Q L G O E 7 X l h U / u I m 7 F b Y m s z 3 Y q M e Q 5 Z t O I E t B u g 7 1 Q v / 7 b p I 2 D U v q F 1 + d c 7 9 0 d B w I l E a z f P c f X f V 7 / Z 7 7 w y 3 U z I J r F T r A 8 f k 4 D M e / w 7 P x x S W L m Q L s 9 x h 9 M y s f Q B M y c a t g a k T b g M b B j V Q Q T I x G O r i B N / 1 Y E u X K u T U L c D S D q z I K R 5 d l 4 s A Z K 3 m Z m E f F q / I i Y P N s N k n z W Z m l n 2 7 z I p v l L J n 9 + J J c H w C D r B i y K I z C M t W O d 8 a x G h h f o s S 2 L m + S e Z K X W / b k 8 o F w K 2 / o 3 0 9 B y U Y i 2 N j z P Z 9 N j G o b 7 e L R 2 G e p F q a W + i E e R R 8 i n 3 1 r D U K O n Y L 4 N Q z u j I Z f Q 3 + n w j u P a n g F f 3 l N 2 y y t a c x K U u i R M A W v K H 2 + w R A + A 6 / B u s F O N p / d P + O J U r n g i l s X o 2 0 P G x d y a Z j g T S W p 9 2 u / w n L t F s Y 2 u 8 W L b g l u 8 O Y a / n r t / T S t Z R k s w I I W Q F d G q m E I j / j k s 7 W 3 e R s p J H E d K 8 A h J d x q P D 8 L N q 2 3 G T l y i 2 z K c V 9 c U 4 y y 2 d G p r t 8 m 8 7 Y i s Z E c d d 0 d j d 6 T J 0 u / 0 o E s o o 7 K E r J R h 8 c 3 S Y Q g 6 8 q D f n s q 2 z r i B d Z t U 4 H d E t + 1 R H c i X Z g V 2 M 5 n 7 4 / l u D O 4 F e q / M U / D f k / q 0 6 9 3 9 Q 9 Q S w E C L Q A U A A I A C A C K k 4 J Q E x j i 8 6 c A A A D 4 A A A A E g A A A A A A A A A A A A A A A A A A A A A A Q 2 9 u Z m l n L 1 B h Y 2 t h Z 2 U u e G 1 s U E s B A i 0 A F A A C A A g A i p O C U A / K 6 a u k A A A A 6 Q A A A B M A A A A A A A A A A A A A A A A A 8 w A A A F t D b 2 5 0 Z W 5 0 X 1 R 5 c G V z X S 5 4 b W x Q S w E C L Q A U A A I A C A C K k 4 J Q F f / J 2 9 c B A A B r A w A A E w A A A A A A A A A A A A A A A A D k A Q A A R m 9 y b X V s Y X M v U 2 V j d G l v b j E u b V B L B Q Y A A A A A A w A D A M I A A A A I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E A A A A A A A A H Q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y Z X N 1 b H R z Z X Q z N j M w M D N f M D Q z N z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A y V D I z O j E 3 O j M 4 L j M 1 N T Q x M z Z a I i A v P j x F b n R y e S B U e X B l P S J G a W x s Q 2 9 s d W 1 u V H l w Z X M i I F Z h b H V l P S J z Q m d N S E J 3 W U h C Z 1 l H Q l F Z R E J n P T 0 i I C 8 + P E V u d H J 5 I F R 5 c G U 9 I k Z p b G x D b 2 x 1 b W 5 O Y W 1 l c y I g V m F s d W U 9 I n N b J n F 1 b 3 Q 7 W W 9 1 c i B S Z W Z l c m V u Y 2 U m c X V v d D s s J n F 1 b 3 Q 7 U H J v Z m l j a W V u Y 3 k g V G V z d C Z x d W 9 0 O y w m c X V v d D t T d G F y d C B E Y X R l J n F 1 b 3 Q 7 L C Z x d W 9 0 O 0 V u Z C B E Y X R l J n F 1 b 3 Q 7 L C Z x d W 9 0 O 1 N 1 Y m 1 p d H R l Z C B C e S Z x d W 9 0 O y w m c X V v d D t T d W J t a X R 0 Z W Q m c X V v d D s s J n F 1 b 3 Q 7 T W F 0 Z X J p Y W w m c X V v d D s s J n F 1 b 3 Q 7 Q W 5 h b H l 0 Z S Z x d W 9 0 O y w m c X V v d D t B Y 2 N y Z W R p d G V k J n F 1 b 3 Q 7 L C Z x d W 9 0 O 1 J l c 3 V s d C Z x d W 9 0 O y w m c X V v d D t V b m l 0 c y Z x d W 9 0 O y w m c X V v d D t S Z W N v d m V y e S w g J S Z x d W 9 0 O y w m c X V v d D t O b 3 Q g V G V z d G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3 V s d H N l d D M 2 M z A w M 1 8 w N D M 3 O C 9 U a X B v I G N h b W J p Y W R v L n t Z b 3 V y I F J l Z m V y Z W 5 j Z S w w f S Z x d W 9 0 O y w m c X V v d D t T Z W N 0 a W 9 u M S 9 y Z X N 1 b H R z Z X Q z N j M w M D N f M D Q z N z g v V G l w b y B j Y W 1 i a W F k b y 5 7 U H J v Z m l j a W V u Y 3 k g V G V z d C w x f S Z x d W 9 0 O y w m c X V v d D t T Z W N 0 a W 9 u M S 9 y Z X N 1 b H R z Z X Q z N j M w M D N f M D Q z N z g v V G l w b y B j Y W 1 i a W F k b y 5 7 U 3 R h c n Q g R G F 0 Z S w y f S Z x d W 9 0 O y w m c X V v d D t T Z W N 0 a W 9 u M S 9 y Z X N 1 b H R z Z X Q z N j M w M D N f M D Q z N z g v V G l w b y B j Y W 1 i a W F k b y 5 7 R W 5 k I E R h d G U s M 3 0 m c X V v d D s s J n F 1 b 3 Q 7 U 2 V j d G l v b j E v c m V z d W x 0 c 2 V 0 M z Y z M D A z X z A 0 M z c 4 L 1 R p c G 8 g Y 2 F t Y m l h Z G 8 u e 1 N 1 Y m 1 p d H R l Z C B C e S w 0 f S Z x d W 9 0 O y w m c X V v d D t T Z W N 0 a W 9 u M S 9 y Z X N 1 b H R z Z X Q z N j M w M D N f M D Q z N z g v V G l w b y B j Y W 1 i a W F k b y 5 7 U 3 V i b W l 0 d G V k L D V 9 J n F 1 b 3 Q 7 L C Z x d W 9 0 O 1 N l Y 3 R p b 2 4 x L 3 J l c 3 V s d H N l d D M 2 M z A w M 1 8 w N D M 3 O C 9 U a X B v I G N h b W J p Y W R v L n t N Y X R l c m l h b C w 2 f S Z x d W 9 0 O y w m c X V v d D t T Z W N 0 a W 9 u M S 9 y Z X N 1 b H R z Z X Q z N j M w M D N f M D Q z N z g v V G l w b y B j Y W 1 i a W F k b y 5 7 Q W 5 h b H l 0 Z S w 3 f S Z x d W 9 0 O y w m c X V v d D t T Z W N 0 a W 9 u M S 9 y Z X N 1 b H R z Z X Q z N j M w M D N f M D Q z N z g v V G l w b y B j Y W 1 i a W F k b y 5 7 Q W N j c m V k a X R l Z C w 4 f S Z x d W 9 0 O y w m c X V v d D t T Z W N 0 a W 9 u M S 9 y Z X N 1 b H R z Z X Q z N j M w M D N f M D Q z N z g v V G l w b y B j Y W 1 i a W F k b y 5 7 U m V z d W x 0 L D l 9 J n F 1 b 3 Q 7 L C Z x d W 9 0 O 1 N l Y 3 R p b 2 4 x L 3 J l c 3 V s d H N l d D M 2 M z A w M 1 8 w N D M 3 O C 9 U a X B v I G N h b W J p Y W R v L n t V b m l 0 c y w x M H 0 m c X V v d D s s J n F 1 b 3 Q 7 U 2 V j d G l v b j E v c m V z d W x 0 c 2 V 0 M z Y z M D A z X z A 0 M z c 4 L 1 R p c G 8 g Y 2 F t Y m l h Z G 8 u e 1 J l Y 2 9 2 Z X J 5 L C A l L D E x f S Z x d W 9 0 O y w m c X V v d D t T Z W N 0 a W 9 u M S 9 y Z X N 1 b H R z Z X Q z N j M w M D N f M D Q z N z g v V G l w b y B j Y W 1 i a W F k b y 5 7 T m 9 0 I F R l c 3 R l Z C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c 3 V s d H N l d D M 2 M z A w M 1 8 w N D M 3 O C 9 U a X B v I G N h b W J p Y W R v L n t Z b 3 V y I F J l Z m V y Z W 5 j Z S w w f S Z x d W 9 0 O y w m c X V v d D t T Z W N 0 a W 9 u M S 9 y Z X N 1 b H R z Z X Q z N j M w M D N f M D Q z N z g v V G l w b y B j Y W 1 i a W F k b y 5 7 U H J v Z m l j a W V u Y 3 k g V G V z d C w x f S Z x d W 9 0 O y w m c X V v d D t T Z W N 0 a W 9 u M S 9 y Z X N 1 b H R z Z X Q z N j M w M D N f M D Q z N z g v V G l w b y B j Y W 1 i a W F k b y 5 7 U 3 R h c n Q g R G F 0 Z S w y f S Z x d W 9 0 O y w m c X V v d D t T Z W N 0 a W 9 u M S 9 y Z X N 1 b H R z Z X Q z N j M w M D N f M D Q z N z g v V G l w b y B j Y W 1 i a W F k b y 5 7 R W 5 k I E R h d G U s M 3 0 m c X V v d D s s J n F 1 b 3 Q 7 U 2 V j d G l v b j E v c m V z d W x 0 c 2 V 0 M z Y z M D A z X z A 0 M z c 4 L 1 R p c G 8 g Y 2 F t Y m l h Z G 8 u e 1 N 1 Y m 1 p d H R l Z C B C e S w 0 f S Z x d W 9 0 O y w m c X V v d D t T Z W N 0 a W 9 u M S 9 y Z X N 1 b H R z Z X Q z N j M w M D N f M D Q z N z g v V G l w b y B j Y W 1 i a W F k b y 5 7 U 3 V i b W l 0 d G V k L D V 9 J n F 1 b 3 Q 7 L C Z x d W 9 0 O 1 N l Y 3 R p b 2 4 x L 3 J l c 3 V s d H N l d D M 2 M z A w M 1 8 w N D M 3 O C 9 U a X B v I G N h b W J p Y W R v L n t N Y X R l c m l h b C w 2 f S Z x d W 9 0 O y w m c X V v d D t T Z W N 0 a W 9 u M S 9 y Z X N 1 b H R z Z X Q z N j M w M D N f M D Q z N z g v V G l w b y B j Y W 1 i a W F k b y 5 7 Q W 5 h b H l 0 Z S w 3 f S Z x d W 9 0 O y w m c X V v d D t T Z W N 0 a W 9 u M S 9 y Z X N 1 b H R z Z X Q z N j M w M D N f M D Q z N z g v V G l w b y B j Y W 1 i a W F k b y 5 7 Q W N j c m V k a X R l Z C w 4 f S Z x d W 9 0 O y w m c X V v d D t T Z W N 0 a W 9 u M S 9 y Z X N 1 b H R z Z X Q z N j M w M D N f M D Q z N z g v V G l w b y B j Y W 1 i a W F k b y 5 7 U m V z d W x 0 L D l 9 J n F 1 b 3 Q 7 L C Z x d W 9 0 O 1 N l Y 3 R p b 2 4 x L 3 J l c 3 V s d H N l d D M 2 M z A w M 1 8 w N D M 3 O C 9 U a X B v I G N h b W J p Y W R v L n t V b m l 0 c y w x M H 0 m c X V v d D s s J n F 1 b 3 Q 7 U 2 V j d G l v b j E v c m V z d W x 0 c 2 V 0 M z Y z M D A z X z A 0 M z c 4 L 1 R p c G 8 g Y 2 F t Y m l h Z G 8 u e 1 J l Y 2 9 2 Z X J 5 L C A l L D E x f S Z x d W 9 0 O y w m c X V v d D t T Z W N 0 a W 9 u M S 9 y Z X N 1 b H R z Z X Q z N j M w M D N f M D Q z N z g v V G l w b y B j Y W 1 i a W F k b y 5 7 T m 9 0 I F R l c 3 R l Z C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3 V s d H N l d D M 2 M z A w M 1 8 w N D M 3 O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N 1 b H R z Z X Q z N j M w M D N f M D Q z N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z d W x 0 c 2 V 0 M z Y z M D A z X z A 0 M z c 4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8 U j b m s P K T 5 X 3 O G v S 0 8 a Y A A A A A A I A A A A A A B B m A A A A A Q A A I A A A A N X H q A J a K I e B X d L K w H K X 5 d z + / v W 0 j E 6 K Z U t d B x D k T C C 8 A A A A A A 6 A A A A A A g A A I A A A A F X x g b t z I y q J y X n r G v j O H P q D a r a f 1 3 I k X 0 + j y R E M u c I I U A A A A J Z F Y O c f F q d l L z 5 g E c 8 g q o F F A / H k f J T j b H E G K a b B c s n u y Q 4 Y o N Q E z a O w A N Z g w r F r E j A 4 R A Q 9 l O J E e v L J U z N k R v / + I k c b / A u T O a q k 8 Y 6 n + P 8 P Q A A A A N X R r 3 B U Y 1 X J O x u R g e / 1 s N 2 q k y J d T p Z v 1 p S 6 6 X d v i v n z 4 u r g B X D V t e t j G 4 K 6 h + Q z A I o d G H 9 s Z b / 6 C k d H D 3 E j D 8 Y = < / D a t a M a s h u p > 
</file>

<file path=customXml/itemProps1.xml><?xml version="1.0" encoding="utf-8"?>
<ds:datastoreItem xmlns:ds="http://schemas.openxmlformats.org/officeDocument/2006/customXml" ds:itemID="{2C9713C7-E45D-425C-A104-88EF3873F8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control</vt:lpstr>
      <vt:lpstr>TD</vt:lpstr>
      <vt:lpstr>Resultados</vt:lpstr>
      <vt:lpstr>FAPAS</vt:lpstr>
      <vt:lpstr>Gráfico Evolucion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Darío Pardo</cp:lastModifiedBy>
  <dcterms:created xsi:type="dcterms:W3CDTF">2020-04-02T23:29:26Z</dcterms:created>
  <dcterms:modified xsi:type="dcterms:W3CDTF">2020-04-03T15:56:33Z</dcterms:modified>
</cp:coreProperties>
</file>