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37AA774C-85C3-4591-92CB-2D0D01C8C8AD}" xr6:coauthVersionLast="44" xr6:coauthVersionMax="44" xr10:uidLastSave="{00000000-0000-0000-0000-000000000000}"/>
  <bookViews>
    <workbookView xWindow="-120" yWindow="-120" windowWidth="24240" windowHeight="13140" activeTab="1" xr2:uid="{00000000-000D-0000-FFFF-FFFF00000000}"/>
  </bookViews>
  <sheets>
    <sheet name="control" sheetId="2" r:id="rId1"/>
    <sheet name="SOFT-TC-044" sheetId="1" r:id="rId2"/>
  </sheets>
  <externalReferences>
    <externalReference r:id="rId3"/>
  </externalReferences>
  <definedNames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P3" i="1"/>
  <c r="P2" i="1"/>
  <c r="P1" i="1"/>
  <c r="C1" i="1"/>
  <c r="C26" i="2"/>
  <c r="H16" i="2"/>
  <c r="H15" i="2"/>
  <c r="B9" i="2"/>
  <c r="A9" i="2"/>
  <c r="A10" i="2" s="1"/>
  <c r="H3" i="2"/>
  <c r="L13" i="1" l="1"/>
  <c r="L12" i="1"/>
  <c r="L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3E887766-DE40-44BA-8DB3-060B3EEE76EE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5" authorId="0" shapeId="0" xr:uid="{78831D54-48E3-4D24-AD74-4FAC53BDDEB5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5" authorId="0" shapeId="0" xr:uid="{382529AB-BAB5-48DE-B80D-AF68EF4C6EF3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5" authorId="0" shapeId="0" xr:uid="{043E1060-FCC1-44D0-B417-49D2E95E2B62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6" authorId="0" shapeId="0" xr:uid="{3EAC4328-2C20-47D8-9CE3-DF6A7D7B9987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6" authorId="0" shapeId="0" xr:uid="{A8EB5159-F7FF-4B1B-98F3-0C241D961851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6" authorId="0" shapeId="0" xr:uid="{C5E19D45-4568-4F3B-AECB-B7C35BFB42B9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7" authorId="0" shapeId="0" xr:uid="{A424D7E0-6D96-4513-B222-76485E2C5A11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7" authorId="0" shapeId="0" xr:uid="{47386539-72BF-4CCB-9359-BD61CEC52323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7" authorId="0" shapeId="0" xr:uid="{DC57CF68-2475-4204-85BA-B1C9F6281ABA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7" authorId="0" shapeId="0" xr:uid="{8840E061-DFE7-4A08-AF06-0F91CC30916D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10" authorId="0" shapeId="0" xr:uid="{6C68C774-B407-4AD6-B5A5-55C19E40FC02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10" authorId="0" shapeId="0" xr:uid="{28E17E25-1DA6-400E-821A-360E52DA67FE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10" authorId="0" shapeId="0" xr:uid="{0E76528D-F896-4AEF-A927-963ABBA65E0D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10" authorId="0" shapeId="0" xr:uid="{7599BC7A-D29E-47AC-B803-6B7116570B61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10" authorId="0" shapeId="0" xr:uid="{3A3E2780-A3CD-4FCE-838B-2B4F28B810B6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10" authorId="0" shapeId="0" xr:uid="{9F0686B9-7D0E-4121-9D74-4A634255A8AA}">
      <text>
        <r>
          <rPr>
            <b/>
            <sz val="9"/>
            <color indexed="81"/>
            <rFont val="Tahoma"/>
            <family val="2"/>
          </rPr>
          <t>Ingrese el nombre del mensurando</t>
        </r>
      </text>
    </comment>
    <comment ref="G10" authorId="0" shapeId="0" xr:uid="{FE4E2C79-2B6A-470D-B861-40DA30C95BEC}">
      <text>
        <r>
          <rPr>
            <b/>
            <sz val="9"/>
            <color indexed="81"/>
            <rFont val="Tahoma"/>
            <family val="2"/>
          </rPr>
          <t>Registre la cantidad de muestra ensayada</t>
        </r>
      </text>
    </comment>
    <comment ref="H10" authorId="0" shapeId="0" xr:uid="{AE136E1E-CDB6-4382-8B3A-E4CAEAF50EC1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I10" authorId="0" shapeId="0" xr:uid="{6E78D6DC-82D6-4380-B428-EB4B66720683}">
      <text>
        <r>
          <rPr>
            <b/>
            <sz val="9"/>
            <color indexed="81"/>
            <rFont val="Tahoma"/>
            <family val="2"/>
          </rPr>
          <t>Registre el volumen de aforo del extracto</t>
        </r>
      </text>
    </comment>
    <comment ref="J10" authorId="0" shapeId="0" xr:uid="{5407CA13-4137-4235-9026-529AB06D5990}">
      <text>
        <r>
          <rPr>
            <b/>
            <sz val="9"/>
            <color indexed="81"/>
            <rFont val="Tahoma"/>
            <family val="2"/>
          </rPr>
          <t>Registre el factor de dilución</t>
        </r>
      </text>
    </comment>
    <comment ref="K10" authorId="0" shapeId="0" xr:uid="{5BBF59C7-591D-4857-A0E8-366FD2DF0F82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M10" authorId="0" shapeId="0" xr:uid="{F6978BBA-BEB0-40E2-BE0C-0236C6BC6C31}">
      <text>
        <r>
          <rPr>
            <b/>
            <sz val="9"/>
            <color indexed="81"/>
            <rFont val="Tahoma"/>
            <family val="2"/>
          </rPr>
          <t>Registre las iniciales del analista a cargo del ensayo</t>
        </r>
      </text>
    </comment>
    <comment ref="N10" authorId="0" shapeId="0" xr:uid="{97890C9C-EF4F-4641-A070-0089D1938236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O10" authorId="0" shapeId="0" xr:uid="{0F43732A-00A8-4371-A636-7F731BE328B0}">
      <text>
        <r>
          <rPr>
            <b/>
            <sz val="9"/>
            <color indexed="81"/>
            <rFont val="Tahoma"/>
            <family val="2"/>
          </rPr>
          <t>Registre las iniciales de la persona que realiza la revisión de los resultados</t>
        </r>
      </text>
    </comment>
    <comment ref="P10" authorId="0" shapeId="0" xr:uid="{37F1F4BC-9341-4520-8BFC-446CD60EA2A3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Q10" authorId="0" shapeId="0" xr:uid="{02C32EE2-1AB4-4F68-96F8-D35925664E92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<sst xmlns="http://schemas.openxmlformats.org/spreadsheetml/2006/main" count="83" uniqueCount="74">
  <si>
    <t>CUADRO DE MANDO PARA EL ENSAYO DE VITAMINA D</t>
  </si>
  <si>
    <t>Identificación:</t>
  </si>
  <si>
    <t xml:space="preserve">Revisión: </t>
  </si>
  <si>
    <t>AOXLAB S.A.S</t>
  </si>
  <si>
    <t>Inicio de vigencia:</t>
  </si>
  <si>
    <t>METODO</t>
  </si>
  <si>
    <t>BALANZA</t>
  </si>
  <si>
    <t>006</t>
  </si>
  <si>
    <t>CERTIFICADO DE CALIBRACION</t>
  </si>
  <si>
    <t>VIGENCIA</t>
  </si>
  <si>
    <t>Cromatografo Liquido (0207)</t>
  </si>
  <si>
    <t>Vigente</t>
  </si>
  <si>
    <t>Plancha Multiple de Calentamiento</t>
  </si>
  <si>
    <t>UNIDADES REPORTE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</si>
  <si>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</si>
  <si>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</si>
  <si>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</si>
  <si>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</si>
  <si>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</si>
  <si>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</si>
  <si>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</si>
  <si>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DATOS DE LA MUESTRA</t>
  </si>
  <si>
    <t xml:space="preserve">ENSAYO </t>
  </si>
  <si>
    <t>FECHA DE ANALISIS</t>
  </si>
  <si>
    <t>ID MUESTRA</t>
  </si>
  <si>
    <t>NOMBRE DE LA MUESTRA</t>
  </si>
  <si>
    <t>TIPO DE MUESTRA</t>
  </si>
  <si>
    <t>MATRIZ</t>
  </si>
  <si>
    <t>ANALITO</t>
  </si>
  <si>
    <t>Peso o volumen  Muestra (g ó mL)</t>
  </si>
  <si>
    <t>Concentración (mg/L)</t>
  </si>
  <si>
    <t>Volumen de dilución(mL)</t>
  </si>
  <si>
    <t xml:space="preserve">Factor de dilución </t>
  </si>
  <si>
    <t>Concentracion con el Factor de Dilucion (mg/mL)</t>
  </si>
  <si>
    <t>Resultado (UI/100g)ó(UIg/100mL)</t>
  </si>
  <si>
    <t>ANALISTA</t>
  </si>
  <si>
    <t>ESTADO DEL RESULTADO</t>
  </si>
  <si>
    <t>REVISÓ</t>
  </si>
  <si>
    <t>OBSERVACIONES</t>
  </si>
  <si>
    <t>TRAZABILIDAD</t>
  </si>
  <si>
    <t>EAAG</t>
  </si>
  <si>
    <t xml:space="preserve">AOAC 995,05 ED 20 </t>
  </si>
  <si>
    <t>UI/100g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</si>
  <si>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</si>
  <si>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</si>
  <si>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</si>
  <si>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</si>
  <si>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</si>
  <si>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</si>
  <si>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</si>
  <si>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Edwin Arboleda</t>
  </si>
  <si>
    <t>Analista de laboratorio</t>
  </si>
  <si>
    <t>Revisó:</t>
  </si>
  <si>
    <t>Wlner Ferney Ruiz</t>
  </si>
  <si>
    <t>Líder de Laboratorio</t>
  </si>
  <si>
    <t>Aprobó:</t>
  </si>
  <si>
    <t>Yasmín E. Lopera Pérez</t>
  </si>
  <si>
    <t>Gerente y Director Técnico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</si>
  <si>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</si>
  <si>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</si>
  <si>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</si>
  <si>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</si>
  <si>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</si>
  <si>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</si>
  <si>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</si>
  <si>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</si>
  <si>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</si>
  <si>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</si>
  <si>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</si>
  <si>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</si>
  <si>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</si>
  <si>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</si>
  <si>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</si>
  <si>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SOFT-TC-044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</si>
</sst>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9">
    <xf numFmtId="0" fontId="0" fillId="0" borderId="0" xfId="0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49" fontId="9" fillId="0" borderId="1" xfId="0" applyNumberFormat="1" applyFont="1" applyBorder="1"/>
    <xf numFmtId="0" fontId="9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10" fillId="2" borderId="1" xfId="0" applyNumberFormat="1" applyFont="1" applyFill="1" applyBorder="1"/>
    <xf numFmtId="14" fontId="10" fillId="0" borderId="1" xfId="0" applyNumberFormat="1" applyFont="1" applyBorder="1"/>
    <xf numFmtId="0" fontId="9" fillId="0" borderId="10" xfId="0" applyFont="1" applyBorder="1"/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/>
    <xf numFmtId="0" fontId="0" fillId="0" borderId="10" xfId="0" applyBorder="1" applyAlignment="1">
      <alignment horizontal="center"/>
    </xf>
    <xf numFmtId="14" fontId="10" fillId="0" borderId="10" xfId="0" applyNumberFormat="1" applyFont="1" applyBorder="1"/>
    <xf numFmtId="14" fontId="10" fillId="0" borderId="11" xfId="0" applyNumberFormat="1" applyFont="1" applyBorder="1"/>
    <xf numFmtId="0" fontId="9" fillId="0" borderId="12" xfId="0" applyFont="1" applyBorder="1"/>
    <xf numFmtId="49" fontId="9" fillId="0" borderId="12" xfId="0" applyNumberFormat="1" applyFont="1" applyBorder="1"/>
    <xf numFmtId="0" fontId="3" fillId="0" borderId="12" xfId="0" applyFont="1" applyBorder="1"/>
    <xf numFmtId="49" fontId="10" fillId="0" borderId="12" xfId="0" applyNumberFormat="1" applyFont="1" applyBorder="1"/>
    <xf numFmtId="10" fontId="0" fillId="0" borderId="12" xfId="1" applyNumberFormat="1" applyFont="1" applyBorder="1" applyProtection="1">
      <protection locked="0"/>
    </xf>
    <xf numFmtId="0" fontId="10" fillId="0" borderId="12" xfId="0" applyFont="1" applyBorder="1"/>
    <xf numFmtId="0" fontId="9" fillId="0" borderId="0" xfId="0" applyFont="1" applyAlignment="1">
      <alignment horizontal="center"/>
    </xf>
    <xf numFmtId="0" fontId="0" fillId="0" borderId="23" xfId="0" applyBorder="1"/>
    <xf numFmtId="0" fontId="0" fillId="0" borderId="1" xfId="0" applyBorder="1"/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9" fillId="0" borderId="1" xfId="0" applyFont="1" applyBorder="1"/>
    <xf numFmtId="0" fontId="31" fillId="0" borderId="5" xfId="0" applyFont="1" applyBorder="1" applyAlignment="1" applyProtection="1">
      <alignment horizontal="left" vertical="center" wrapText="1"/>
      <protection locked="0"/>
    </xf>
    <xf numFmtId="164" fontId="31" fillId="0" borderId="5" xfId="0" applyNumberFormat="1" applyFont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3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0" fillId="0" borderId="2" xfId="0" applyFont="1" applyBorder="1" applyAlignment="1"/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14" fillId="0" borderId="6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wrapText="1"/>
    </xf>
    <xf numFmtId="164" fontId="15" fillId="0" borderId="5" xfId="0" applyNumberFormat="1" applyFont="1" applyBorder="1" applyAlignment="1" applyProtection="1">
      <alignment horizontal="left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2" fontId="0" fillId="0" borderId="0" xfId="0" applyNumberFormat="1" applyProtection="1"/>
    <xf numFmtId="0" fontId="15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0" fillId="0" borderId="0" xfId="0" applyFont="1" applyProtection="1"/>
    <xf numFmtId="0" fontId="16" fillId="0" borderId="2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164" fontId="15" fillId="0" borderId="1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12" fillId="0" borderId="2" xfId="2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</xf>
    <xf numFmtId="0" fontId="23" fillId="0" borderId="28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164" fontId="25" fillId="0" borderId="1" xfId="0" applyNumberFormat="1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14" fontId="10" fillId="0" borderId="1" xfId="0" applyNumberFormat="1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vertical="center" wrapText="1"/>
    </xf>
    <xf numFmtId="0" fontId="24" fillId="0" borderId="1" xfId="0" applyFont="1" applyBorder="1" applyAlignment="1" applyProtection="1">
      <alignment vertical="center" wrapText="1"/>
    </xf>
    <xf numFmtId="0" fontId="26" fillId="0" borderId="28" xfId="0" applyFont="1" applyBorder="1" applyAlignment="1" applyProtection="1">
      <alignment horizontal="center" vertical="center" wrapText="1"/>
    </xf>
    <xf numFmtId="0" fontId="26" fillId="0" borderId="28" xfId="0" applyFont="1" applyBorder="1" applyAlignment="1" applyProtection="1">
      <alignment vertical="center" wrapText="1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5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3429F0FE-E511-41A2-B303-013586AC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A4BE6DCD-E54E-412E-A5DC-1C857CCFF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228600</xdr:colOff>
      <xdr:row>14</xdr:row>
      <xdr:rowOff>95250</xdr:rowOff>
    </xdr:from>
    <xdr:to>
      <xdr:col>6</xdr:col>
      <xdr:colOff>1433195</xdr:colOff>
      <xdr:row>14</xdr:row>
      <xdr:rowOff>314325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1AAD61-86A2-41AE-A0DE-E3BBC7DF0DC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943225"/>
          <a:ext cx="1204595" cy="21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47626</xdr:rowOff>
    </xdr:from>
    <xdr:to>
      <xdr:col>6</xdr:col>
      <xdr:colOff>1504950</xdr:colOff>
      <xdr:row>15</xdr:row>
      <xdr:rowOff>333376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22CA44-D90B-49EA-81FD-70783C50264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3267076"/>
          <a:ext cx="144780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5CDACDAE-0279-48A8-90E1-33AF4180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A370-6EA4-4D7C-81BF-8C6860DF5CCA}">
  <dimension ref="A1:K49"/>
  <sheetViews>
    <sheetView workbookViewId="0">
      <selection sqref="A1:XFD1048576"/>
    </sheetView>
  </sheetViews>
  <sheetFormatPr baseColWidth="10" defaultRowHeight="15" x14ac:dyDescent="0.25"/>
  <cols>
    <col min="1" max="3" width="11.42578125" style="75"/>
    <col min="4" max="4" width="14.5703125" style="75" customWidth="1"/>
    <col min="5" max="5" width="11.42578125" style="75"/>
    <col min="6" max="6" width="14.28515625" style="75" customWidth="1"/>
    <col min="7" max="7" width="30.28515625" style="75" customWidth="1"/>
    <col min="8" max="8" width="17" style="75" customWidth="1"/>
    <col min="9" max="16384" width="11.42578125" style="75"/>
  </cols>
  <sheetData>
    <row r="1" spans="1:11" ht="24.75" customHeight="1" x14ac:dyDescent="0.25">
      <c r="A1" s="68"/>
      <c r="B1" s="69"/>
      <c r="C1" s="70" t="s">
        <v>0</v>
      </c>
      <c r="D1" s="71"/>
      <c r="E1" s="71"/>
      <c r="F1" s="72"/>
      <c r="G1" s="73" t="s">
        <v>1</v>
      </c>
      <c r="H1" s="74" t="s">
        <v>73</v>
      </c>
    </row>
    <row r="2" spans="1:11" ht="20.25" customHeight="1" x14ac:dyDescent="0.25">
      <c r="A2" s="68"/>
      <c r="B2" s="69"/>
      <c r="C2" s="76"/>
      <c r="D2" s="77"/>
      <c r="E2" s="77"/>
      <c r="F2" s="78"/>
      <c r="G2" s="73" t="s">
        <v>2</v>
      </c>
      <c r="H2" s="74">
        <v>1</v>
      </c>
    </row>
    <row r="3" spans="1:11" ht="23.25" customHeight="1" x14ac:dyDescent="0.25">
      <c r="A3" s="68"/>
      <c r="B3" s="69"/>
      <c r="C3" s="79" t="s">
        <v>3</v>
      </c>
      <c r="D3" s="80"/>
      <c r="E3" s="80"/>
      <c r="F3" s="81"/>
      <c r="G3" s="82" t="s">
        <v>4</v>
      </c>
      <c r="H3" s="83">
        <f>H17</f>
        <v>43440</v>
      </c>
    </row>
    <row r="4" spans="1:11" x14ac:dyDescent="0.25">
      <c r="A4" s="84"/>
      <c r="B4" s="84"/>
      <c r="C4" s="84"/>
      <c r="D4" s="84"/>
      <c r="E4" s="84"/>
      <c r="F4" s="84"/>
      <c r="G4" s="84"/>
      <c r="H4" s="84"/>
    </row>
    <row r="5" spans="1:11" x14ac:dyDescent="0.25">
      <c r="A5" s="84"/>
      <c r="B5" s="84"/>
      <c r="C5" s="84"/>
      <c r="D5" s="84"/>
      <c r="E5" s="84"/>
      <c r="F5" s="84"/>
      <c r="G5" s="84"/>
      <c r="H5" s="84"/>
    </row>
    <row r="6" spans="1:11" x14ac:dyDescent="0.25">
      <c r="A6" s="84"/>
      <c r="B6" s="84"/>
      <c r="C6" s="84"/>
      <c r="D6" s="84"/>
      <c r="E6" s="84"/>
      <c r="F6" s="84"/>
      <c r="G6" s="84"/>
      <c r="H6" s="84"/>
    </row>
    <row r="7" spans="1:11" x14ac:dyDescent="0.25">
      <c r="A7" s="84"/>
      <c r="B7" s="84"/>
      <c r="C7" s="84"/>
      <c r="D7" s="84"/>
      <c r="E7" s="84"/>
      <c r="F7" s="84"/>
      <c r="G7" s="84"/>
      <c r="H7" s="84"/>
    </row>
    <row r="8" spans="1:11" ht="20.25" x14ac:dyDescent="0.25">
      <c r="A8" s="85" t="s">
        <v>43</v>
      </c>
      <c r="B8" s="85"/>
      <c r="C8" s="85"/>
      <c r="D8" s="85"/>
      <c r="E8" s="85"/>
      <c r="F8" s="85"/>
      <c r="G8" s="85"/>
      <c r="H8" s="84"/>
    </row>
    <row r="9" spans="1:11" ht="18" hidden="1" x14ac:dyDescent="0.25">
      <c r="A9" s="86" t="str">
        <f>H1</f>
        <v>SOFT-TC-044</v>
      </c>
      <c r="B9" s="86" t="str">
        <f>C1</f>
        <v>CUADRO DE MANDO PARA EL ENSAYO DE VITAMINA D</v>
      </c>
      <c r="C9" s="86"/>
      <c r="D9" s="86"/>
      <c r="E9" s="86"/>
      <c r="F9" s="86"/>
      <c r="G9" s="86"/>
      <c r="H9" s="84"/>
    </row>
    <row r="10" spans="1:11" ht="15" customHeight="1" x14ac:dyDescent="0.25">
      <c r="A10" s="71" t="str">
        <f>A9 &amp;" " &amp;B9</f>
        <v>SOFT-TC-044 CUADRO DE MANDO PARA EL ENSAYO DE VITAMINA D</v>
      </c>
      <c r="B10" s="71"/>
      <c r="C10" s="71"/>
      <c r="D10" s="71"/>
      <c r="E10" s="71"/>
      <c r="F10" s="71"/>
      <c r="G10" s="71"/>
      <c r="H10" s="71"/>
    </row>
    <row r="11" spans="1:11" ht="15" customHeight="1" x14ac:dyDescent="0.25">
      <c r="A11" s="87"/>
      <c r="B11" s="87"/>
      <c r="C11" s="87"/>
      <c r="D11" s="87"/>
      <c r="E11" s="87"/>
      <c r="F11" s="87"/>
      <c r="G11" s="87"/>
      <c r="H11" s="87"/>
    </row>
    <row r="12" spans="1:11" ht="15.75" x14ac:dyDescent="0.25">
      <c r="A12" s="88" t="s">
        <v>44</v>
      </c>
      <c r="B12" s="88"/>
      <c r="C12" s="88"/>
      <c r="D12" s="88"/>
      <c r="E12" s="88"/>
      <c r="F12" s="88"/>
      <c r="G12" s="88"/>
      <c r="H12" s="84"/>
      <c r="K12" s="89"/>
    </row>
    <row r="13" spans="1:11" x14ac:dyDescent="0.25">
      <c r="A13" s="84"/>
      <c r="B13" s="84"/>
      <c r="C13" s="84"/>
      <c r="D13" s="84"/>
      <c r="E13" s="84"/>
      <c r="F13" s="84"/>
      <c r="G13" s="84"/>
      <c r="H13" s="84"/>
    </row>
    <row r="14" spans="1:11" x14ac:dyDescent="0.25">
      <c r="A14" s="84"/>
      <c r="B14" s="90"/>
      <c r="C14" s="79" t="s">
        <v>45</v>
      </c>
      <c r="D14" s="81"/>
      <c r="E14" s="79" t="s">
        <v>46</v>
      </c>
      <c r="F14" s="81"/>
      <c r="G14" s="91" t="s">
        <v>47</v>
      </c>
      <c r="H14" s="91" t="s">
        <v>48</v>
      </c>
    </row>
    <row r="15" spans="1:11" ht="29.25" customHeight="1" x14ac:dyDescent="0.25">
      <c r="A15" s="92"/>
      <c r="B15" s="90" t="s">
        <v>49</v>
      </c>
      <c r="C15" s="93" t="s">
        <v>50</v>
      </c>
      <c r="D15" s="94"/>
      <c r="E15" s="93" t="s">
        <v>51</v>
      </c>
      <c r="F15" s="94"/>
      <c r="G15" s="91"/>
      <c r="H15" s="95">
        <f>H17-7</f>
        <v>43433</v>
      </c>
    </row>
    <row r="16" spans="1:11" ht="28.5" customHeight="1" x14ac:dyDescent="0.25">
      <c r="A16" s="92"/>
      <c r="B16" s="90" t="s">
        <v>52</v>
      </c>
      <c r="C16" s="93" t="s">
        <v>53</v>
      </c>
      <c r="D16" s="94"/>
      <c r="E16" s="93" t="s">
        <v>54</v>
      </c>
      <c r="F16" s="94"/>
      <c r="G16" s="91"/>
      <c r="H16" s="95">
        <f>H17-1</f>
        <v>43439</v>
      </c>
    </row>
    <row r="17" spans="1:8" ht="32.25" customHeight="1" x14ac:dyDescent="0.25">
      <c r="A17" s="92"/>
      <c r="B17" s="90" t="s">
        <v>55</v>
      </c>
      <c r="C17" s="93" t="s">
        <v>56</v>
      </c>
      <c r="D17" s="94"/>
      <c r="E17" s="93" t="s">
        <v>57</v>
      </c>
      <c r="F17" s="94"/>
      <c r="G17" s="91"/>
      <c r="H17" s="95">
        <v>43440</v>
      </c>
    </row>
    <row r="18" spans="1:8" x14ac:dyDescent="0.25">
      <c r="B18" s="96" t="s">
        <v>58</v>
      </c>
      <c r="C18" s="97"/>
      <c r="D18" s="98"/>
      <c r="E18" s="99" t="s">
        <v>59</v>
      </c>
      <c r="F18" s="100"/>
      <c r="G18" s="100"/>
      <c r="H18" s="101"/>
    </row>
    <row r="19" spans="1:8" x14ac:dyDescent="0.25">
      <c r="H19" s="102"/>
    </row>
    <row r="20" spans="1:8" x14ac:dyDescent="0.25">
      <c r="A20" s="102"/>
      <c r="B20" s="102"/>
      <c r="C20" s="102"/>
      <c r="D20" s="102"/>
      <c r="E20" s="102"/>
      <c r="F20" s="102"/>
      <c r="G20" s="102"/>
      <c r="H20" s="102"/>
    </row>
    <row r="21" spans="1:8" x14ac:dyDescent="0.25">
      <c r="A21" s="102"/>
      <c r="B21" s="102"/>
      <c r="C21" s="102"/>
      <c r="D21" s="102"/>
      <c r="E21" s="102"/>
      <c r="F21" s="102"/>
      <c r="G21" s="102"/>
      <c r="H21" s="102"/>
    </row>
    <row r="22" spans="1:8" ht="15.75" x14ac:dyDescent="0.25">
      <c r="A22" s="103" t="s">
        <v>60</v>
      </c>
      <c r="B22" s="103"/>
      <c r="C22" s="103"/>
      <c r="D22" s="103"/>
      <c r="E22" s="103"/>
      <c r="F22" s="103"/>
      <c r="G22" s="103"/>
      <c r="H22" s="103"/>
    </row>
    <row r="23" spans="1:8" x14ac:dyDescent="0.25">
      <c r="A23" s="102"/>
      <c r="B23" s="102"/>
      <c r="C23" s="102"/>
      <c r="D23" s="102"/>
      <c r="E23" s="102"/>
      <c r="F23" s="102"/>
      <c r="G23" s="102"/>
      <c r="H23" s="102"/>
    </row>
    <row r="24" spans="1:8" x14ac:dyDescent="0.25">
      <c r="B24" s="104" t="s">
        <v>61</v>
      </c>
      <c r="C24" s="104" t="s">
        <v>62</v>
      </c>
      <c r="D24" s="104" t="s">
        <v>63</v>
      </c>
      <c r="E24" s="104" t="s">
        <v>64</v>
      </c>
      <c r="F24" s="104" t="s">
        <v>65</v>
      </c>
      <c r="G24" s="104" t="s">
        <v>66</v>
      </c>
      <c r="H24" s="104" t="s">
        <v>67</v>
      </c>
    </row>
    <row r="25" spans="1:8" ht="23.25" customHeight="1" x14ac:dyDescent="0.25">
      <c r="B25" s="105"/>
      <c r="C25" s="105"/>
      <c r="D25" s="105"/>
      <c r="E25" s="105"/>
      <c r="F25" s="105"/>
      <c r="G25" s="105"/>
      <c r="H25" s="105"/>
    </row>
    <row r="26" spans="1:8" ht="36" x14ac:dyDescent="0.25">
      <c r="B26" s="106" t="s">
        <v>11</v>
      </c>
      <c r="C26" s="107">
        <f>H17</f>
        <v>43440</v>
      </c>
      <c r="D26" s="106">
        <v>1</v>
      </c>
      <c r="E26" s="106" t="s">
        <v>68</v>
      </c>
      <c r="F26" s="106" t="s">
        <v>40</v>
      </c>
      <c r="G26" s="106" t="s">
        <v>69</v>
      </c>
      <c r="H26" s="106" t="s">
        <v>69</v>
      </c>
    </row>
    <row r="27" spans="1:8" x14ac:dyDescent="0.25">
      <c r="B27" s="108"/>
      <c r="C27" s="109"/>
      <c r="D27" s="108"/>
      <c r="E27" s="110"/>
      <c r="F27" s="108"/>
      <c r="G27" s="106"/>
      <c r="H27" s="111"/>
    </row>
    <row r="28" spans="1:8" x14ac:dyDescent="0.25">
      <c r="B28" s="112"/>
      <c r="C28" s="112"/>
      <c r="D28" s="112"/>
      <c r="E28" s="113"/>
      <c r="F28" s="112"/>
      <c r="G28" s="112"/>
      <c r="H28" s="112"/>
    </row>
    <row r="29" spans="1:8" x14ac:dyDescent="0.25">
      <c r="B29" s="108"/>
      <c r="C29" s="108"/>
      <c r="D29" s="108"/>
      <c r="E29" s="110"/>
      <c r="F29" s="108"/>
      <c r="G29" s="108"/>
      <c r="H29" s="108"/>
    </row>
    <row r="30" spans="1:8" x14ac:dyDescent="0.25">
      <c r="B30" s="108"/>
      <c r="C30" s="108"/>
      <c r="D30" s="108"/>
      <c r="E30" s="110"/>
      <c r="F30" s="108"/>
      <c r="G30" s="108"/>
      <c r="H30" s="108"/>
    </row>
    <row r="31" spans="1:8" x14ac:dyDescent="0.25">
      <c r="B31" s="108"/>
      <c r="C31" s="108"/>
      <c r="D31" s="108"/>
      <c r="E31" s="110"/>
      <c r="F31" s="108"/>
      <c r="G31" s="108"/>
      <c r="H31" s="108"/>
    </row>
    <row r="32" spans="1:8" x14ac:dyDescent="0.25">
      <c r="B32" s="108"/>
      <c r="C32" s="108"/>
      <c r="D32" s="108"/>
      <c r="E32" s="110"/>
      <c r="F32" s="108"/>
      <c r="G32" s="108"/>
      <c r="H32" s="108"/>
    </row>
    <row r="33" spans="1:8" x14ac:dyDescent="0.25">
      <c r="B33" s="108"/>
      <c r="C33" s="108"/>
      <c r="D33" s="108"/>
      <c r="E33" s="110"/>
      <c r="F33" s="108"/>
      <c r="G33" s="108"/>
      <c r="H33" s="108"/>
    </row>
    <row r="34" spans="1:8" x14ac:dyDescent="0.25">
      <c r="B34" s="108"/>
      <c r="C34" s="108"/>
      <c r="D34" s="108"/>
      <c r="E34" s="110"/>
      <c r="F34" s="108"/>
      <c r="G34" s="108"/>
      <c r="H34" s="108"/>
    </row>
    <row r="35" spans="1:8" x14ac:dyDescent="0.25">
      <c r="B35" s="108"/>
      <c r="C35" s="108"/>
      <c r="D35" s="108"/>
      <c r="E35" s="110"/>
      <c r="F35" s="108"/>
      <c r="G35" s="108"/>
      <c r="H35" s="108"/>
    </row>
    <row r="36" spans="1:8" x14ac:dyDescent="0.25">
      <c r="B36" s="108"/>
      <c r="C36" s="108"/>
      <c r="D36" s="108"/>
      <c r="E36" s="110"/>
      <c r="F36" s="108"/>
      <c r="G36" s="108"/>
      <c r="H36" s="108"/>
    </row>
    <row r="37" spans="1:8" x14ac:dyDescent="0.25">
      <c r="B37" s="108"/>
      <c r="C37" s="108"/>
      <c r="D37" s="108"/>
      <c r="E37" s="110"/>
      <c r="F37" s="108"/>
      <c r="G37" s="108"/>
      <c r="H37" s="108"/>
    </row>
    <row r="38" spans="1:8" x14ac:dyDescent="0.25">
      <c r="B38" s="108"/>
      <c r="C38" s="108"/>
      <c r="D38" s="108"/>
      <c r="E38" s="110"/>
      <c r="F38" s="108"/>
      <c r="G38" s="108"/>
      <c r="H38" s="108"/>
    </row>
    <row r="39" spans="1:8" x14ac:dyDescent="0.25">
      <c r="A39" s="102"/>
      <c r="B39" s="102"/>
      <c r="C39" s="102"/>
      <c r="D39" s="102"/>
      <c r="E39" s="102"/>
      <c r="F39" s="102"/>
      <c r="G39" s="102"/>
      <c r="H39" s="102"/>
    </row>
    <row r="40" spans="1:8" x14ac:dyDescent="0.25">
      <c r="A40" s="102"/>
      <c r="B40" s="102"/>
      <c r="C40" s="102"/>
      <c r="D40" s="102"/>
      <c r="E40" s="102"/>
      <c r="F40" s="102"/>
      <c r="G40" s="102"/>
      <c r="H40" s="102"/>
    </row>
    <row r="41" spans="1:8" x14ac:dyDescent="0.25">
      <c r="A41" s="102"/>
      <c r="B41" s="102"/>
      <c r="C41" s="102"/>
      <c r="D41" s="102"/>
      <c r="E41" s="102"/>
      <c r="F41" s="102"/>
      <c r="G41" s="102"/>
      <c r="H41" s="102"/>
    </row>
    <row r="42" spans="1:8" x14ac:dyDescent="0.25">
      <c r="A42" s="102"/>
      <c r="B42" s="102"/>
      <c r="C42" s="102"/>
      <c r="D42" s="102"/>
      <c r="E42" s="102"/>
      <c r="F42" s="102"/>
      <c r="G42" s="102"/>
      <c r="H42" s="102"/>
    </row>
    <row r="43" spans="1:8" x14ac:dyDescent="0.25">
      <c r="A43" s="102"/>
      <c r="B43" s="102"/>
      <c r="C43" s="102"/>
      <c r="D43" s="102"/>
      <c r="E43" s="102"/>
      <c r="F43" s="102"/>
      <c r="G43" s="102"/>
      <c r="H43" s="102"/>
    </row>
    <row r="44" spans="1:8" x14ac:dyDescent="0.25">
      <c r="A44" s="102"/>
      <c r="B44" s="102"/>
      <c r="C44" s="102"/>
      <c r="D44" s="102"/>
      <c r="E44" s="102"/>
      <c r="F44" s="102"/>
      <c r="G44" s="102"/>
      <c r="H44" s="102"/>
    </row>
    <row r="45" spans="1:8" x14ac:dyDescent="0.25">
      <c r="A45" s="114" t="s">
        <v>70</v>
      </c>
      <c r="B45" s="114"/>
      <c r="C45" s="114"/>
      <c r="D45" s="114"/>
      <c r="E45" s="114"/>
      <c r="F45" s="115" t="s">
        <v>71</v>
      </c>
      <c r="G45" s="115"/>
      <c r="H45" s="102"/>
    </row>
    <row r="46" spans="1:8" x14ac:dyDescent="0.25">
      <c r="B46" s="116"/>
      <c r="C46" s="116"/>
      <c r="D46" s="116"/>
      <c r="E46" s="116"/>
      <c r="F46" s="116"/>
      <c r="G46" s="116"/>
      <c r="H46" s="116"/>
    </row>
    <row r="47" spans="1:8" x14ac:dyDescent="0.25">
      <c r="B47" s="116"/>
      <c r="C47" s="116"/>
      <c r="D47" s="116"/>
      <c r="E47" s="116"/>
      <c r="F47" s="116"/>
      <c r="G47" s="116"/>
      <c r="H47" s="116"/>
    </row>
    <row r="48" spans="1:8" x14ac:dyDescent="0.25">
      <c r="B48" s="116"/>
      <c r="C48" s="116"/>
      <c r="D48" s="116"/>
      <c r="E48" s="116"/>
      <c r="F48" s="116"/>
      <c r="G48" s="116"/>
      <c r="H48" s="116"/>
    </row>
    <row r="49" spans="2:8" x14ac:dyDescent="0.25">
      <c r="B49" s="117" t="s">
        <v>72</v>
      </c>
      <c r="C49" s="117"/>
      <c r="D49" s="117"/>
      <c r="E49" s="117"/>
      <c r="F49" s="117"/>
      <c r="G49" s="118" t="s">
        <v>71</v>
      </c>
      <c r="H49" s="118"/>
    </row>
  </sheetData>
  <sheetProtection algorithmName="SHA-512" hashValue="PJvVXvc+v2eEnl5ZvckarWZq01AnVXu7Q9euX2WzrpcDKEL9lfUZHcOgiAuH8A4mg+aNWAlvNjG7NuKNwJIrjg==" saltValue="FsZ4rqYenCkg+gEZwADy5w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4116872A-12DD-406E-9778-DBCD6F69C81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A11" sqref="A11:K13"/>
    </sheetView>
  </sheetViews>
  <sheetFormatPr baseColWidth="10" defaultRowHeight="15" x14ac:dyDescent="0.25"/>
  <cols>
    <col min="1" max="1" width="19.85546875" bestFit="1" customWidth="1"/>
    <col min="2" max="2" width="18.85546875" bestFit="1" customWidth="1"/>
    <col min="3" max="3" width="68.85546875" bestFit="1" customWidth="1"/>
    <col min="4" max="4" width="18.140625" bestFit="1" customWidth="1"/>
    <col min="5" max="5" width="21.85546875" bestFit="1" customWidth="1"/>
    <col min="6" max="6" width="15.85546875" bestFit="1" customWidth="1"/>
    <col min="7" max="7" width="25.85546875" bestFit="1" customWidth="1"/>
    <col min="8" max="8" width="20.5703125" bestFit="1" customWidth="1"/>
    <col min="9" max="9" width="24.140625" bestFit="1" customWidth="1"/>
    <col min="10" max="10" width="17.5703125" bestFit="1" customWidth="1"/>
    <col min="11" max="11" width="27" bestFit="1" customWidth="1"/>
    <col min="12" max="12" width="20.5703125" bestFit="1" customWidth="1"/>
    <col min="13" max="13" width="18" customWidth="1"/>
    <col min="14" max="14" width="17" customWidth="1"/>
    <col min="15" max="15" width="38.28515625" customWidth="1"/>
    <col min="16" max="16" width="29.140625" bestFit="1" customWidth="1"/>
    <col min="17" max="17" width="39" customWidth="1"/>
  </cols>
  <sheetData>
    <row r="1" spans="1:17" ht="33" customHeight="1" x14ac:dyDescent="0.25">
      <c r="A1" s="40"/>
      <c r="B1" s="41"/>
      <c r="C1" s="42" t="str">
        <f>control!C1</f>
        <v>CUADRO DE MANDO PARA EL ENSAYO DE VITAMINA D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O1" s="1" t="s">
        <v>1</v>
      </c>
      <c r="P1" s="38" t="str">
        <f>control!H1</f>
        <v>SOFT-TC-044</v>
      </c>
    </row>
    <row r="2" spans="1:17" ht="33" customHeight="1" x14ac:dyDescent="0.25">
      <c r="A2" s="40"/>
      <c r="B2" s="41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  <c r="O2" s="1" t="s">
        <v>2</v>
      </c>
      <c r="P2" s="38">
        <f>control!H2</f>
        <v>1</v>
      </c>
    </row>
    <row r="3" spans="1:17" ht="33" customHeight="1" x14ac:dyDescent="0.35">
      <c r="A3" s="40"/>
      <c r="B3" s="41"/>
      <c r="C3" s="45" t="s">
        <v>3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2" t="s">
        <v>4</v>
      </c>
      <c r="P3" s="39">
        <f>control!H3</f>
        <v>43440</v>
      </c>
    </row>
    <row r="4" spans="1:17" ht="20.25" x14ac:dyDescent="0.3">
      <c r="A4" s="48" t="str">
        <f>C1</f>
        <v>CUADRO DE MANDO PARA EL ENSAYO DE VITAMINA D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7" x14ac:dyDescent="0.25">
      <c r="A5" s="3" t="s">
        <v>5</v>
      </c>
      <c r="B5" s="4" t="s">
        <v>41</v>
      </c>
      <c r="C5" s="3" t="s">
        <v>6</v>
      </c>
      <c r="D5" s="4" t="s">
        <v>7</v>
      </c>
      <c r="E5" s="50" t="s">
        <v>8</v>
      </c>
      <c r="F5" s="50"/>
      <c r="G5" s="5"/>
      <c r="H5" s="6" t="s">
        <v>9</v>
      </c>
      <c r="I5" s="7"/>
      <c r="J5" s="3"/>
      <c r="K5" s="3" t="s">
        <v>10</v>
      </c>
      <c r="L5" s="8"/>
      <c r="M5" s="50" t="s">
        <v>8</v>
      </c>
      <c r="N5" s="50"/>
      <c r="O5" s="9"/>
    </row>
    <row r="6" spans="1:17" x14ac:dyDescent="0.25">
      <c r="A6" s="10"/>
      <c r="B6" s="67"/>
      <c r="C6" s="37" t="s">
        <v>12</v>
      </c>
      <c r="D6" s="11">
        <v>163</v>
      </c>
      <c r="E6" s="50" t="s">
        <v>8</v>
      </c>
      <c r="F6" s="50"/>
      <c r="G6" s="12"/>
      <c r="H6" s="6" t="s">
        <v>9</v>
      </c>
      <c r="I6" s="13"/>
      <c r="J6" s="10"/>
      <c r="K6" s="10"/>
      <c r="L6" s="14"/>
      <c r="M6" s="10"/>
      <c r="N6" s="10"/>
      <c r="O6" s="15"/>
    </row>
    <row r="7" spans="1:17" ht="15.75" thickBot="1" x14ac:dyDescent="0.3">
      <c r="A7" s="16" t="s">
        <v>13</v>
      </c>
      <c r="B7" s="17" t="s">
        <v>42</v>
      </c>
      <c r="C7" s="18" t="s">
        <v>14</v>
      </c>
      <c r="D7" s="19" t="s">
        <v>15</v>
      </c>
      <c r="E7" s="18" t="s">
        <v>16</v>
      </c>
      <c r="F7" s="19" t="s">
        <v>17</v>
      </c>
      <c r="G7" s="18" t="s">
        <v>18</v>
      </c>
      <c r="H7" s="20"/>
      <c r="I7" s="18" t="s">
        <v>19</v>
      </c>
      <c r="J7" s="21"/>
    </row>
    <row r="8" spans="1:17" ht="15.75" thickBot="1" x14ac:dyDescent="0.3">
      <c r="A8" s="51" t="s">
        <v>20</v>
      </c>
      <c r="B8" s="52"/>
      <c r="C8" s="52"/>
      <c r="D8" s="52"/>
      <c r="E8" s="52"/>
      <c r="F8" s="52"/>
      <c r="G8" s="52"/>
      <c r="H8" s="53"/>
      <c r="I8" s="53"/>
      <c r="J8" s="53"/>
      <c r="K8" s="53"/>
      <c r="L8" s="53"/>
      <c r="M8" s="53"/>
      <c r="N8" s="54"/>
      <c r="O8" s="22"/>
    </row>
    <row r="9" spans="1:17" ht="15.75" thickBot="1" x14ac:dyDescent="0.3">
      <c r="A9" s="51" t="s">
        <v>21</v>
      </c>
      <c r="B9" s="52"/>
      <c r="C9" s="52"/>
      <c r="D9" s="52"/>
      <c r="E9" s="52"/>
      <c r="F9" s="52"/>
      <c r="G9" s="55"/>
      <c r="H9" s="51" t="s">
        <v>22</v>
      </c>
      <c r="I9" s="52"/>
      <c r="J9" s="52"/>
      <c r="K9" s="52"/>
      <c r="L9" s="52"/>
      <c r="M9" s="52"/>
      <c r="N9" s="52"/>
      <c r="O9" s="55"/>
    </row>
    <row r="10" spans="1:17" ht="30.75" thickBot="1" x14ac:dyDescent="0.3">
      <c r="A10" s="25" t="s">
        <v>23</v>
      </c>
      <c r="B10" s="25" t="s">
        <v>24</v>
      </c>
      <c r="C10" s="26" t="s">
        <v>25</v>
      </c>
      <c r="D10" s="27" t="s">
        <v>26</v>
      </c>
      <c r="E10" s="28" t="s">
        <v>27</v>
      </c>
      <c r="F10" s="28" t="s">
        <v>28</v>
      </c>
      <c r="G10" s="28" t="s">
        <v>29</v>
      </c>
      <c r="H10" s="29" t="s">
        <v>30</v>
      </c>
      <c r="I10" s="29" t="s">
        <v>31</v>
      </c>
      <c r="J10" s="29" t="s">
        <v>32</v>
      </c>
      <c r="K10" s="30" t="s">
        <v>33</v>
      </c>
      <c r="L10" s="31" t="s">
        <v>34</v>
      </c>
      <c r="M10" s="32" t="s">
        <v>35</v>
      </c>
      <c r="N10" s="33" t="s">
        <v>36</v>
      </c>
      <c r="O10" s="34" t="s">
        <v>37</v>
      </c>
      <c r="P10" s="34" t="s">
        <v>38</v>
      </c>
      <c r="Q10" s="35" t="s">
        <v>39</v>
      </c>
    </row>
    <row r="11" spans="1:17" x14ac:dyDescent="0.25">
      <c r="A11" s="56"/>
      <c r="B11" s="57"/>
      <c r="C11" s="57"/>
      <c r="D11" s="57"/>
      <c r="E11" s="57"/>
      <c r="F11" s="58"/>
      <c r="G11" s="59"/>
      <c r="H11" s="60"/>
      <c r="I11" s="60"/>
      <c r="J11" s="60"/>
      <c r="K11" s="60"/>
      <c r="L11" s="23" t="e">
        <f>+K11*(I11/G11)*100*(40000/1)</f>
        <v>#DIV/0!</v>
      </c>
      <c r="M11" s="60"/>
      <c r="N11" s="60"/>
      <c r="O11" s="60"/>
      <c r="P11" s="63"/>
      <c r="Q11" s="64"/>
    </row>
    <row r="12" spans="1:17" x14ac:dyDescent="0.25">
      <c r="A12" s="61"/>
      <c r="B12" s="36"/>
      <c r="C12" s="36"/>
      <c r="D12" s="36"/>
      <c r="E12" s="36"/>
      <c r="F12" s="62"/>
      <c r="G12" s="36"/>
      <c r="H12" s="36"/>
      <c r="I12" s="36"/>
      <c r="J12" s="36"/>
      <c r="K12" s="36"/>
      <c r="L12" s="24" t="e">
        <f>+K12*(I12/G12)*100*(40000/1)</f>
        <v>#DIV/0!</v>
      </c>
      <c r="M12" s="36"/>
      <c r="N12" s="36"/>
      <c r="O12" s="36"/>
      <c r="P12" s="65"/>
      <c r="Q12" s="65"/>
    </row>
    <row r="13" spans="1:17" x14ac:dyDescent="0.25">
      <c r="A13" s="61"/>
      <c r="B13" s="36"/>
      <c r="C13" s="36"/>
      <c r="D13" s="36"/>
      <c r="E13" s="36"/>
      <c r="F13" s="62"/>
      <c r="G13" s="36"/>
      <c r="H13" s="36"/>
      <c r="I13" s="36"/>
      <c r="J13" s="36"/>
      <c r="K13" s="36"/>
      <c r="L13" s="24" t="e">
        <f t="shared" ref="L13" si="0">+K13*(I13/G13)*100*(40000/1)</f>
        <v>#DIV/0!</v>
      </c>
      <c r="M13" s="36"/>
      <c r="N13" s="36"/>
      <c r="O13" s="36"/>
      <c r="P13" s="66"/>
      <c r="Q13" s="65"/>
    </row>
  </sheetData>
  <sheetProtection algorithmName="SHA-512" hashValue="UzV2QizrSMSJLuRRVkAuVXg/Uj5eRtC1i+w90W32ZgBacLlNhmJ9OaULcKhHgKchedLHRPHp4t/bC9J2wh/WmA==" saltValue="tX4a7c4kVqh0yEm3YyFakw==" spinCount="100000" sheet="1" objects="1" scenarios="1"/>
  <mergeCells count="10">
    <mergeCell ref="E6:F6"/>
    <mergeCell ref="A8:N8"/>
    <mergeCell ref="A9:G9"/>
    <mergeCell ref="H9:O9"/>
    <mergeCell ref="A1:B3"/>
    <mergeCell ref="C1:N2"/>
    <mergeCell ref="C3:N3"/>
    <mergeCell ref="A4:P4"/>
    <mergeCell ref="E5:F5"/>
    <mergeCell ref="M5:N5"/>
  </mergeCells>
  <conditionalFormatting sqref="F7">
    <cfRule type="containsBlanks" dxfId="4" priority="2">
      <formula>LEN(TRIM(F7))=0</formula>
    </cfRule>
  </conditionalFormatting>
  <conditionalFormatting sqref="I5:I6 D5:D6 G5:G6 B5:B7 O5">
    <cfRule type="containsBlanks" dxfId="3" priority="4">
      <formula>LEN(TRIM(B5))=0</formula>
    </cfRule>
  </conditionalFormatting>
  <conditionalFormatting sqref="D7">
    <cfRule type="containsBlanks" dxfId="2" priority="3">
      <formula>LEN(TRIM(D7))=0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SOFT-TC-044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2018-12-22T15:32:38Z</dcterms:created>
  <dcterms:modified xsi:type="dcterms:W3CDTF">2019-09-20T20:42:48Z</dcterms:modified>
</cp:coreProperties>
</file>