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1\Compartida\Publico\SGI\7. PROCESO\FORMATOS AOXLAB (FG Y FT) CONTROL DOC\FORMATOS SOFTWARE\"/>
    </mc:Choice>
  </mc:AlternateContent>
  <xr:revisionPtr revIDLastSave="0" documentId="8_{41899E98-B17A-41E0-BF0A-53168C5D8B18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control" sheetId="2" r:id="rId1"/>
    <sheet name="SOFT-TC-039" sheetId="1" r:id="rId2"/>
  </sheets>
  <externalReferences>
    <externalReference r:id="rId3"/>
  </externalReferences>
  <definedNames>
    <definedName name="SUSTANCIA">[1]!Tabla4[#Data]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3" i="1" l="1"/>
  <c r="Q2" i="1"/>
  <c r="Q1" i="1"/>
  <c r="C1" i="1"/>
  <c r="C26" i="2"/>
  <c r="H16" i="2"/>
  <c r="H15" i="2"/>
  <c r="B9" i="2"/>
  <c r="A9" i="2"/>
  <c r="A10" i="2" s="1"/>
  <c r="H3" i="2"/>
  <c r="J13" i="1" l="1"/>
  <c r="L13" i="1" s="1"/>
  <c r="M13" i="1" s="1"/>
  <c r="J12" i="1"/>
  <c r="L12" i="1" s="1"/>
  <c r="M12" i="1" s="1"/>
  <c r="J11" i="1"/>
  <c r="L11" i="1" s="1"/>
  <c r="M11" i="1" s="1"/>
  <c r="J10" i="1"/>
  <c r="L10" i="1" s="1"/>
  <c r="M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B5" authorId="0" shapeId="0" xr:uid="{DFC3834F-589C-4039-8079-3236822DCA81}">
      <text>
        <r>
          <rPr>
            <b/>
            <sz val="9"/>
            <color indexed="81"/>
            <rFont val="Tahoma"/>
            <family val="2"/>
          </rPr>
          <t>Ingrese el método de referencia para el ensayo</t>
        </r>
      </text>
    </comment>
    <comment ref="D5" authorId="0" shapeId="0" xr:uid="{4DC0B350-16AB-4693-B085-C08A13499A84}">
      <text>
        <r>
          <rPr>
            <b/>
            <sz val="9"/>
            <color indexed="81"/>
            <rFont val="Tahoma"/>
            <family val="2"/>
          </rPr>
          <t>Registre el código de inventario de la balanza utilizada en los ensayos</t>
        </r>
      </text>
    </comment>
    <comment ref="G5" authorId="0" shapeId="0" xr:uid="{B0621FAB-832C-4585-9922-F631AB7649B0}">
      <text>
        <r>
          <rPr>
            <b/>
            <sz val="9"/>
            <color indexed="81"/>
            <rFont val="Tahoma"/>
            <family val="2"/>
          </rPr>
          <t>Ingrese la identificación del certificado de calibración del equipo</t>
        </r>
      </text>
    </comment>
    <comment ref="I5" authorId="0" shapeId="0" xr:uid="{9BC39CFF-E069-4CC4-8A06-A6F7324439EF}">
      <text>
        <r>
          <rPr>
            <b/>
            <sz val="9"/>
            <color indexed="81"/>
            <rFont val="Tahoma"/>
            <family val="2"/>
          </rPr>
          <t>Registre la fecha hasta la cual es vigente el certificado de calibración</t>
        </r>
      </text>
    </comment>
    <comment ref="D6" authorId="0" shapeId="0" xr:uid="{C37C8721-3D12-4755-AFCF-328C745E7640}">
      <text>
        <r>
          <rPr>
            <b/>
            <sz val="9"/>
            <color indexed="81"/>
            <rFont val="Tahoma"/>
            <family val="2"/>
          </rPr>
          <t>Registre el código de inventario de la plancha de calentamiento utilizada en los ensayos</t>
        </r>
      </text>
    </comment>
    <comment ref="G6" authorId="0" shapeId="0" xr:uid="{A2D78F83-7C9E-4573-8B6C-520863110B37}">
      <text>
        <r>
          <rPr>
            <b/>
            <sz val="9"/>
            <color indexed="81"/>
            <rFont val="Tahoma"/>
            <family val="2"/>
          </rPr>
          <t>Ingrese la identificación del certificado de calibración del equipo</t>
        </r>
      </text>
    </comment>
    <comment ref="I6" authorId="0" shapeId="0" xr:uid="{82D55974-7229-47DA-8568-8D1C71D343DC}">
      <text>
        <r>
          <rPr>
            <b/>
            <sz val="9"/>
            <color indexed="81"/>
            <rFont val="Tahoma"/>
            <family val="2"/>
          </rPr>
          <t>Registre la fecha hasta la cual es vigente el certificado de calibración</t>
        </r>
      </text>
    </comment>
    <comment ref="B7" authorId="0" shapeId="0" xr:uid="{3DD5D175-5948-4653-8A46-3ACB2C9CA339}">
      <text>
        <r>
          <rPr>
            <b/>
            <sz val="9"/>
            <color indexed="81"/>
            <rFont val="Tahoma"/>
            <family val="2"/>
          </rPr>
          <t>Ingrese las unidades en las cuales se reporta el resultado del ensayo</t>
        </r>
      </text>
    </comment>
    <comment ref="D7" authorId="0" shapeId="0" xr:uid="{A28A50A3-3723-4926-89F1-BD402B258139}">
      <text>
        <r>
          <rPr>
            <b/>
            <sz val="9"/>
            <color indexed="81"/>
            <rFont val="Tahoma"/>
            <family val="2"/>
          </rPr>
          <t>Ingrese la unidad en la que se expresan las mediciones de masa</t>
        </r>
      </text>
    </comment>
    <comment ref="F7" authorId="0" shapeId="0" xr:uid="{C9BD0ECB-97B9-4D1B-B179-017E210F6471}">
      <text>
        <r>
          <rPr>
            <b/>
            <sz val="9"/>
            <color indexed="81"/>
            <rFont val="Tahoma"/>
            <family val="2"/>
          </rPr>
          <t>Ingrese la unidad en la que se expresan las mediciones de volumen</t>
        </r>
      </text>
    </comment>
    <comment ref="H7" authorId="0" shapeId="0" xr:uid="{661699C8-ECA1-4F9B-A51F-747CB8E0715D}">
      <text>
        <r>
          <rPr>
            <b/>
            <sz val="9"/>
            <color indexed="81"/>
            <rFont val="Tahoma"/>
            <family val="2"/>
          </rPr>
          <t>Ingrese el límite de reporte establecido para el ensayo</t>
        </r>
      </text>
    </comment>
    <comment ref="A9" authorId="0" shapeId="0" xr:uid="{B8401818-8511-42D9-BC88-930171BC9A23}">
      <text>
        <r>
          <rPr>
            <b/>
            <sz val="9"/>
            <color indexed="81"/>
            <rFont val="Tahoma"/>
            <family val="2"/>
          </rPr>
          <t>Registre la fecha en la cual se realiza el ensayo</t>
        </r>
      </text>
    </comment>
    <comment ref="B9" authorId="0" shapeId="0" xr:uid="{D38983DC-42D7-4CBD-B8F5-7798B3A0DA8F}">
      <text>
        <r>
          <rPr>
            <b/>
            <sz val="9"/>
            <color indexed="81"/>
            <rFont val="Tahoma"/>
            <family val="2"/>
          </rPr>
          <t>Ingrese el código de la muestra</t>
        </r>
      </text>
    </comment>
    <comment ref="C9" authorId="0" shapeId="0" xr:uid="{3B3A366B-E261-4C25-B56F-72F0AA80A0FE}">
      <text>
        <r>
          <rPr>
            <b/>
            <sz val="9"/>
            <color indexed="81"/>
            <rFont val="Tahoma"/>
            <family val="2"/>
          </rPr>
          <t>Ingrese el nombre de la muestra</t>
        </r>
      </text>
    </comment>
    <comment ref="D9" authorId="0" shapeId="0" xr:uid="{BCB1FCEC-46C1-4181-930D-B062E8B0F22C}">
      <text>
        <r>
          <rPr>
            <b/>
            <sz val="9"/>
            <color indexed="81"/>
            <rFont val="Tahoma"/>
            <family val="2"/>
          </rPr>
          <t>Registre el tipo de muestra ensayada</t>
        </r>
      </text>
    </comment>
    <comment ref="E9" authorId="0" shapeId="0" xr:uid="{E577F8EF-9EEF-4E5A-93E9-32CE9A29B271}">
      <text>
        <r>
          <rPr>
            <b/>
            <sz val="9"/>
            <color indexed="81"/>
            <rFont val="Tahoma"/>
            <family val="2"/>
          </rPr>
          <t>Registre el tipo de matriz de la muestra</t>
        </r>
      </text>
    </comment>
    <comment ref="F9" authorId="0" shapeId="0" xr:uid="{9A51B148-6AE0-4E88-A220-8578BF0C3C5B}">
      <text>
        <r>
          <rPr>
            <b/>
            <sz val="9"/>
            <color indexed="81"/>
            <rFont val="Tahoma"/>
            <family val="2"/>
          </rPr>
          <t>Registre la concentración del mensurando en el extracto</t>
        </r>
      </text>
    </comment>
    <comment ref="G9" authorId="0" shapeId="0" xr:uid="{06DAD570-B3FF-4BBF-B1EE-4D88C568066D}">
      <text>
        <r>
          <rPr>
            <b/>
            <sz val="9"/>
            <color indexed="81"/>
            <rFont val="Tahoma"/>
            <family val="2"/>
          </rPr>
          <t>Registre la concentración del mensurando en el extracto</t>
        </r>
      </text>
    </comment>
    <comment ref="H9" authorId="0" shapeId="0" xr:uid="{15B6BE5E-72BF-4D8D-927A-C05B16DD4E22}">
      <text>
        <r>
          <rPr>
            <b/>
            <sz val="9"/>
            <color indexed="81"/>
            <rFont val="Tahoma"/>
            <family val="2"/>
          </rPr>
          <t>Registre la concentración del extracto</t>
        </r>
      </text>
    </comment>
    <comment ref="I9" authorId="0" shapeId="0" xr:uid="{3BE07E1B-B7A9-4306-9DE9-823713CA6C8A}">
      <text>
        <r>
          <rPr>
            <b/>
            <sz val="9"/>
            <color indexed="81"/>
            <rFont val="Tahoma"/>
            <family val="2"/>
          </rPr>
          <t>Registre el factor de dilución en el ensayo</t>
        </r>
      </text>
    </comment>
    <comment ref="J9" authorId="0" shapeId="0" xr:uid="{218005EF-976E-4CCA-B8AC-12AFE98CD7D2}">
      <text>
        <r>
          <rPr>
            <b/>
            <sz val="9"/>
            <color indexed="81"/>
            <rFont val="Tahoma"/>
            <family val="2"/>
          </rPr>
          <t>Registre la concentración del mensurando corregida por el factor de dilución</t>
        </r>
      </text>
    </comment>
    <comment ref="M9" authorId="0" shapeId="0" xr:uid="{BBEE62ED-6D80-4CAE-A991-EF70EBE8F4F0}">
      <text>
        <r>
          <rPr>
            <b/>
            <sz val="9"/>
            <color indexed="81"/>
            <rFont val="Tahoma"/>
            <family val="2"/>
          </rPr>
          <t>Registre las iniciales del analista a cargo del ensqayo</t>
        </r>
      </text>
    </comment>
    <comment ref="O9" authorId="0" shapeId="0" xr:uid="{8DFB51E3-5B8E-477A-BC5A-98EE8ADCE67D}">
      <text>
        <r>
          <rPr>
            <b/>
            <sz val="9"/>
            <color indexed="81"/>
            <rFont val="Tahoma"/>
            <family val="2"/>
          </rPr>
          <t>Registre las observaciones pertinentes al ensayo o muestra</t>
        </r>
      </text>
    </comment>
    <comment ref="P9" authorId="0" shapeId="0" xr:uid="{F704666E-9DF8-408F-AAAC-6615D497E5B4}">
      <text>
        <r>
          <rPr>
            <b/>
            <sz val="9"/>
            <color indexed="81"/>
            <rFont val="Tahoma"/>
            <family val="2"/>
          </rPr>
          <t>Registre el resultado del ensayo (ACEPTADO/RECHAZADO)</t>
        </r>
      </text>
    </comment>
    <comment ref="R9" authorId="0" shapeId="0" xr:uid="{AB911258-822A-414F-BF0F-9ED236106DEF}">
      <text>
        <r>
          <rPr>
            <b/>
            <sz val="9"/>
            <color indexed="81"/>
            <rFont val="Tahoma"/>
            <family val="2"/>
          </rPr>
          <t>Registre las iniciales de la persona que revisa los resultados</t>
        </r>
      </text>
    </comment>
    <comment ref="S9" authorId="0" shapeId="0" xr:uid="{DD287FB7-B088-4BEB-A598-8674ACC3591A}">
      <text>
        <r>
          <rPr>
            <b/>
            <sz val="9"/>
            <color indexed="81"/>
            <rFont val="Tahoma"/>
            <family val="2"/>
          </rPr>
          <t>Registre la trazabilidad del resultado</t>
        </r>
      </text>
    </comment>
  </commentList>
</comments>
</file>

<file path=xl/sharedStrings.xml><?xml version="1.0" encoding="utf-8"?>
<sst xmlns="http://schemas.openxmlformats.org/spreadsheetml/2006/main" count="85" uniqueCount="75">
  <si>
    <t>CUADRO DE MANDO PARA EL ENSAYO DE VITAMINA A</t>
  </si>
  <si>
    <t>Identificación:</t>
  </si>
  <si>
    <t xml:space="preserve">Revisión: </t>
  </si>
  <si>
    <t>AOXLAB S.A.S</t>
  </si>
  <si>
    <t>Inicio de vigencia:</t>
  </si>
  <si>
    <t>DETERMINACION DE VITAMINA A</t>
  </si>
  <si>
    <t>METODO</t>
  </si>
  <si>
    <t>BALANZA</t>
  </si>
  <si>
    <t>006</t>
  </si>
  <si>
    <t>CERTIFICADO DE CALIBRACION</t>
  </si>
  <si>
    <t>VIGENCIA</t>
  </si>
  <si>
    <t>Cromatografo Liquido (0207)</t>
  </si>
  <si>
    <t>Vigente</t>
  </si>
  <si>
    <t>Plancha Multiple de Calentamiento</t>
  </si>
  <si>
    <t>UNIDADES REPORTE</t>
  </si>
  <si>
    <t>UNIDADES MASA</t>
  </si>
  <si>
    <t>g</t>
  </si>
  <si>
    <t>UNIDADES VOLUMEN</t>
  </si>
  <si>
    <t>ml</t>
  </si>
  <si>
    <t>LIMITE DE REPORTE (g/100g)</t>
  </si>
  <si>
    <t>LIMITE DE MASA (g)</t>
  </si>
  <si>
    <t>ANALISIS DE MUESTRAS</t>
  </si>
  <si>
    <t>FECHA DE ANALISIS</t>
  </si>
  <si>
    <t>ID MUESTRA</t>
  </si>
  <si>
    <t>NOMBRE DE LA MUESTRA</t>
  </si>
  <si>
    <t>TIPO DE MUESTRA</t>
  </si>
  <si>
    <t>MATRIZ</t>
  </si>
  <si>
    <t>Peso o volumen  Muestra (g ó mL)</t>
  </si>
  <si>
    <t>Volumen de dilución(mL)</t>
  </si>
  <si>
    <t>Concentración (mg/L)</t>
  </si>
  <si>
    <t xml:space="preserve">Factor de dilución </t>
  </si>
  <si>
    <t>Concentracion con el Factor de Dilucion (mg/L)</t>
  </si>
  <si>
    <t>Resultado (mg/100g)ó(mg/100mL)</t>
  </si>
  <si>
    <t>Resultado (UI/100g) ó (UI/100mL)</t>
  </si>
  <si>
    <t>PROMEDIO</t>
  </si>
  <si>
    <t>OBSERVACIONES</t>
  </si>
  <si>
    <t>ESTADO DEL RESULTADO</t>
  </si>
  <si>
    <t>REALIZÓ</t>
  </si>
  <si>
    <t>REVISÓ</t>
  </si>
  <si>
    <t>TRAZABILIDAD</t>
  </si>
  <si>
    <t>EAAG</t>
  </si>
  <si>
    <t>AOAC 992,06</t>
  </si>
  <si>
    <t>UI/100g</t>
  </si>
  <si>
    <t>Potencia estándar certificado (UI/mg)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</si>
  <si>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</si>
  <si>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</si>
  <si>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</si>
  <si>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</si>
  <si>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</si>
  <si>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</si>
  <si>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</si>
  <si>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Analista de laboratorio</t>
  </si>
  <si>
    <t>Revisó:</t>
  </si>
  <si>
    <t>Wlner Ferney Ruiz</t>
  </si>
  <si>
    <t>Líder de Laboratorio</t>
  </si>
  <si>
    <t>Aprobó:</t>
  </si>
  <si>
    <t>Yasmín E. Lopera Pérez</t>
  </si>
  <si>
    <t>Gerente y Director Técnico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</si>
  <si>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</si>
  <si>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</si>
  <si>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</si>
  <si>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</si>
  <si>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</si>
  <si>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</si>
  <si>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</si>
  <si>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</si>
  <si>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</si>
  <si>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</si>
  <si>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Ninguno (versión original).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</si>
  <si>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</si>
  <si>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</si>
  <si>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</si>
  <si>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</si>
  <si>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Edwin Arboleda</t>
  </si>
  <si>
    <t>SOFT-TC-039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</si>
</sst>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0.000"/>
    <numFmt numFmtId="166" formatCode="0.0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24"/>
      <color theme="3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8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10">
    <xf numFmtId="0" fontId="0" fillId="0" borderId="0" xfId="0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9" fillId="0" borderId="1" xfId="0" applyFont="1" applyBorder="1"/>
    <xf numFmtId="0" fontId="10" fillId="0" borderId="1" xfId="0" applyFont="1" applyBorder="1"/>
    <xf numFmtId="49" fontId="9" fillId="0" borderId="1" xfId="0" applyNumberFormat="1" applyFont="1" applyBorder="1"/>
    <xf numFmtId="0" fontId="9" fillId="0" borderId="1" xfId="0" applyFont="1" applyBorder="1" applyProtection="1">
      <protection locked="0"/>
    </xf>
    <xf numFmtId="0" fontId="0" fillId="0" borderId="1" xfId="0" applyBorder="1" applyAlignment="1">
      <alignment horizontal="center"/>
    </xf>
    <xf numFmtId="14" fontId="10" fillId="2" borderId="1" xfId="0" applyNumberFormat="1" applyFont="1" applyFill="1" applyBorder="1"/>
    <xf numFmtId="14" fontId="10" fillId="0" borderId="1" xfId="0" applyNumberFormat="1" applyFont="1" applyBorder="1"/>
    <xf numFmtId="0" fontId="9" fillId="0" borderId="10" xfId="0" applyFont="1" applyBorder="1"/>
    <xf numFmtId="0" fontId="10" fillId="0" borderId="10" xfId="0" applyFont="1" applyBorder="1" applyAlignment="1">
      <alignment horizontal="left"/>
    </xf>
    <xf numFmtId="49" fontId="9" fillId="0" borderId="10" xfId="0" applyNumberFormat="1" applyFont="1" applyBorder="1"/>
    <xf numFmtId="0" fontId="0" fillId="0" borderId="10" xfId="0" applyBorder="1" applyAlignment="1">
      <alignment horizontal="center"/>
    </xf>
    <xf numFmtId="14" fontId="10" fillId="0" borderId="10" xfId="0" applyNumberFormat="1" applyFont="1" applyBorder="1"/>
    <xf numFmtId="14" fontId="10" fillId="0" borderId="11" xfId="0" applyNumberFormat="1" applyFont="1" applyBorder="1"/>
    <xf numFmtId="0" fontId="9" fillId="0" borderId="12" xfId="0" applyFont="1" applyBorder="1"/>
    <xf numFmtId="49" fontId="9" fillId="0" borderId="12" xfId="0" applyNumberFormat="1" applyFont="1" applyBorder="1"/>
    <xf numFmtId="0" fontId="3" fillId="0" borderId="12" xfId="0" applyFont="1" applyBorder="1"/>
    <xf numFmtId="49" fontId="10" fillId="0" borderId="12" xfId="0" applyNumberFormat="1" applyFont="1" applyBorder="1"/>
    <xf numFmtId="10" fontId="0" fillId="0" borderId="12" xfId="1" applyNumberFormat="1" applyFont="1" applyBorder="1" applyProtection="1">
      <protection locked="0"/>
    </xf>
    <xf numFmtId="0" fontId="10" fillId="0" borderId="12" xfId="0" applyFont="1" applyBorder="1"/>
    <xf numFmtId="0" fontId="9" fillId="0" borderId="0" xfId="0" applyFont="1" applyAlignment="1">
      <alignment horizontal="center"/>
    </xf>
    <xf numFmtId="0" fontId="9" fillId="3" borderId="17" xfId="0" applyFont="1" applyFill="1" applyBorder="1" applyAlignment="1">
      <alignment horizontal="center" wrapText="1"/>
    </xf>
    <xf numFmtId="0" fontId="9" fillId="3" borderId="18" xfId="0" applyFont="1" applyFill="1" applyBorder="1" applyAlignment="1">
      <alignment horizontal="center" wrapText="1"/>
    </xf>
    <xf numFmtId="0" fontId="9" fillId="3" borderId="19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20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0" fillId="0" borderId="0" xfId="0" applyFont="1"/>
    <xf numFmtId="2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4" fillId="0" borderId="2" xfId="0" applyFont="1" applyBorder="1" applyAlignment="1">
      <alignment vertical="center" wrapText="1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>
      <alignment wrapText="1"/>
    </xf>
    <xf numFmtId="164" fontId="14" fillId="0" borderId="5" xfId="0" applyNumberFormat="1" applyFont="1" applyBorder="1" applyAlignment="1" applyProtection="1">
      <alignment horizontal="left" wrapText="1"/>
      <protection locked="0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2" fontId="0" fillId="0" borderId="0" xfId="0" applyNumberFormat="1"/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0" xfId="0" applyFont="1"/>
    <xf numFmtId="164" fontId="14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0" fontId="25" fillId="0" borderId="22" xfId="0" applyFont="1" applyBorder="1" applyAlignment="1" applyProtection="1">
      <alignment vertical="center" wrapText="1"/>
      <protection locked="0"/>
    </xf>
    <xf numFmtId="0" fontId="28" fillId="0" borderId="0" xfId="0" applyFont="1" applyAlignment="1">
      <alignment vertical="center"/>
    </xf>
    <xf numFmtId="0" fontId="30" fillId="0" borderId="5" xfId="0" applyFont="1" applyBorder="1" applyAlignment="1" applyProtection="1">
      <alignment horizontal="left" vertical="center" wrapText="1"/>
      <protection locked="0"/>
    </xf>
    <xf numFmtId="164" fontId="30" fillId="0" borderId="5" xfId="0" applyNumberFormat="1" applyFont="1" applyBorder="1" applyAlignment="1" applyProtection="1">
      <alignment horizontal="left" wrapText="1"/>
      <protection locked="0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2" xfId="2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1" xfId="0" applyFont="1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3"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457882" cy="46672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16853CBC-217D-46CB-BD4D-0FC9AD3A4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oneCellAnchor>
  <xdr:oneCellAnchor>
    <xdr:from>
      <xdr:col>6</xdr:col>
      <xdr:colOff>438150</xdr:colOff>
      <xdr:row>16</xdr:row>
      <xdr:rowOff>190500</xdr:rowOff>
    </xdr:from>
    <xdr:ext cx="932180" cy="171450"/>
    <xdr:pic>
      <xdr:nvPicPr>
        <xdr:cNvPr id="3" name="Imagen 2">
          <a:extLst>
            <a:ext uri="{FF2B5EF4-FFF2-40B4-BE49-F238E27FC236}">
              <a16:creationId xmlns:a16="http://schemas.microsoft.com/office/drawing/2014/main" id="{9802F83F-7675-47E5-82AD-AA20FCD11F9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771900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333375</xdr:colOff>
      <xdr:row>14</xdr:row>
      <xdr:rowOff>76200</xdr:rowOff>
    </xdr:from>
    <xdr:to>
      <xdr:col>6</xdr:col>
      <xdr:colOff>1537970</xdr:colOff>
      <xdr:row>14</xdr:row>
      <xdr:rowOff>295275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D3C5CC-B2D7-4B3D-A248-532A7126695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2924175"/>
          <a:ext cx="1204595" cy="219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323850</xdr:colOff>
      <xdr:row>15</xdr:row>
      <xdr:rowOff>47625</xdr:rowOff>
    </xdr:from>
    <xdr:to>
      <xdr:col>6</xdr:col>
      <xdr:colOff>1419225</xdr:colOff>
      <xdr:row>15</xdr:row>
      <xdr:rowOff>323850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7C8927-4864-4A41-BDC5-DAACB7E63D41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267075"/>
          <a:ext cx="1095375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396875</xdr:colOff>
      <xdr:row>0</xdr:row>
      <xdr:rowOff>114301</xdr:rowOff>
    </xdr:from>
    <xdr:ext cx="2263490" cy="724632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856F7C75-F907-4B9F-AB55-B45EAAFAA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114301"/>
          <a:ext cx="2263490" cy="72463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ENCIA\laboratorio\Dropbox\Personal\Profesional\2018\Asesoria\AOX\CCA\Plantilla%20Prote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de mando"/>
      <sheetName val="Preparacion controles"/>
      <sheetName val="Límites Gráficos"/>
      <sheetName val="Tipos de Muestra"/>
      <sheetName val="Grafico R%"/>
      <sheetName val="R%"/>
      <sheetName val="Precision"/>
      <sheetName val="Gráfico Precisión"/>
      <sheetName val="Fuentes globales"/>
      <sheetName val="Plantilla Protein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AD25E-05A7-41CB-B038-B6A776AD5821}">
  <dimension ref="A1:K49"/>
  <sheetViews>
    <sheetView tabSelected="1" workbookViewId="0">
      <selection activeCell="A10" sqref="A10:H10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30.28515625" customWidth="1"/>
    <col min="8" max="8" width="17" customWidth="1"/>
  </cols>
  <sheetData>
    <row r="1" spans="1:11" ht="24.75" customHeight="1" x14ac:dyDescent="0.25">
      <c r="A1" s="78"/>
      <c r="B1" s="79"/>
      <c r="C1" s="80" t="s">
        <v>0</v>
      </c>
      <c r="D1" s="81"/>
      <c r="E1" s="81"/>
      <c r="F1" s="82"/>
      <c r="G1" s="36" t="s">
        <v>1</v>
      </c>
      <c r="H1" s="37" t="s">
        <v>74</v>
      </c>
    </row>
    <row r="2" spans="1:11" ht="20.25" customHeight="1" x14ac:dyDescent="0.25">
      <c r="A2" s="78"/>
      <c r="B2" s="79"/>
      <c r="C2" s="83"/>
      <c r="D2" s="84"/>
      <c r="E2" s="84"/>
      <c r="F2" s="85"/>
      <c r="G2" s="36" t="s">
        <v>2</v>
      </c>
      <c r="H2" s="37">
        <v>1</v>
      </c>
    </row>
    <row r="3" spans="1:11" ht="23.25" customHeight="1" x14ac:dyDescent="0.25">
      <c r="A3" s="78"/>
      <c r="B3" s="79"/>
      <c r="C3" s="76" t="s">
        <v>3</v>
      </c>
      <c r="D3" s="86"/>
      <c r="E3" s="86"/>
      <c r="F3" s="77"/>
      <c r="G3" s="38" t="s">
        <v>4</v>
      </c>
      <c r="H3" s="39">
        <f>H17</f>
        <v>43361</v>
      </c>
    </row>
    <row r="4" spans="1:11" x14ac:dyDescent="0.25">
      <c r="A4" s="40"/>
      <c r="B4" s="40"/>
      <c r="C4" s="40"/>
      <c r="D4" s="40"/>
      <c r="E4" s="40"/>
      <c r="F4" s="40"/>
      <c r="G4" s="40"/>
      <c r="H4" s="40"/>
    </row>
    <row r="5" spans="1:11" x14ac:dyDescent="0.25">
      <c r="A5" s="40"/>
      <c r="B5" s="40"/>
      <c r="C5" s="40"/>
      <c r="D5" s="40"/>
      <c r="E5" s="40"/>
      <c r="F5" s="40"/>
      <c r="G5" s="40"/>
      <c r="H5" s="40"/>
    </row>
    <row r="6" spans="1:11" x14ac:dyDescent="0.25">
      <c r="A6" s="40"/>
      <c r="B6" s="40"/>
      <c r="C6" s="40"/>
      <c r="D6" s="40"/>
      <c r="E6" s="40"/>
      <c r="F6" s="40"/>
      <c r="G6" s="40"/>
      <c r="H6" s="40"/>
    </row>
    <row r="7" spans="1:11" x14ac:dyDescent="0.25">
      <c r="A7" s="40"/>
      <c r="B7" s="40"/>
      <c r="C7" s="40"/>
      <c r="D7" s="40"/>
      <c r="E7" s="40"/>
      <c r="F7" s="40"/>
      <c r="G7" s="40"/>
      <c r="H7" s="40"/>
    </row>
    <row r="8" spans="1:11" ht="20.25" x14ac:dyDescent="0.25">
      <c r="A8" s="87" t="s">
        <v>44</v>
      </c>
      <c r="B8" s="87"/>
      <c r="C8" s="87"/>
      <c r="D8" s="87"/>
      <c r="E8" s="87"/>
      <c r="F8" s="87"/>
      <c r="G8" s="87"/>
      <c r="H8" s="40"/>
    </row>
    <row r="9" spans="1:11" ht="18" hidden="1" x14ac:dyDescent="0.25">
      <c r="A9" s="41" t="str">
        <f>H1</f>
        <v>SOFT-TC-039</v>
      </c>
      <c r="B9" s="41" t="str">
        <f>C1</f>
        <v>CUADRO DE MANDO PARA EL ENSAYO DE VITAMINA A</v>
      </c>
      <c r="C9" s="41"/>
      <c r="D9" s="41"/>
      <c r="E9" s="41"/>
      <c r="F9" s="41"/>
      <c r="G9" s="41"/>
      <c r="H9" s="40"/>
    </row>
    <row r="10" spans="1:11" ht="15" customHeight="1" x14ac:dyDescent="0.25">
      <c r="A10" s="88" t="str">
        <f>A9 &amp;" " &amp;B9</f>
        <v>SOFT-TC-039 CUADRO DE MANDO PARA EL ENSAYO DE VITAMINA A</v>
      </c>
      <c r="B10" s="88"/>
      <c r="C10" s="88"/>
      <c r="D10" s="88"/>
      <c r="E10" s="88"/>
      <c r="F10" s="88"/>
      <c r="G10" s="88"/>
      <c r="H10" s="88"/>
    </row>
    <row r="11" spans="1:11" ht="15" customHeight="1" x14ac:dyDescent="0.25">
      <c r="A11" s="42"/>
      <c r="B11" s="42"/>
      <c r="C11" s="42"/>
      <c r="D11" s="42"/>
      <c r="E11" s="42"/>
      <c r="F11" s="42"/>
      <c r="G11" s="42"/>
      <c r="H11" s="42"/>
    </row>
    <row r="12" spans="1:11" ht="15.75" x14ac:dyDescent="0.25">
      <c r="A12" s="89" t="s">
        <v>45</v>
      </c>
      <c r="B12" s="89"/>
      <c r="C12" s="89"/>
      <c r="D12" s="89"/>
      <c r="E12" s="89"/>
      <c r="F12" s="89"/>
      <c r="G12" s="89"/>
      <c r="H12" s="40"/>
      <c r="K12" s="43"/>
    </row>
    <row r="13" spans="1:11" x14ac:dyDescent="0.25">
      <c r="A13" s="40"/>
      <c r="B13" s="40"/>
      <c r="C13" s="40"/>
      <c r="D13" s="40"/>
      <c r="E13" s="40"/>
      <c r="F13" s="40"/>
      <c r="G13" s="40"/>
      <c r="H13" s="40"/>
    </row>
    <row r="14" spans="1:11" x14ac:dyDescent="0.25">
      <c r="A14" s="40"/>
      <c r="B14" s="44"/>
      <c r="C14" s="76" t="s">
        <v>46</v>
      </c>
      <c r="D14" s="77"/>
      <c r="E14" s="76" t="s">
        <v>47</v>
      </c>
      <c r="F14" s="77"/>
      <c r="G14" s="45" t="s">
        <v>48</v>
      </c>
      <c r="H14" s="45" t="s">
        <v>49</v>
      </c>
    </row>
    <row r="15" spans="1:11" ht="29.25" customHeight="1" x14ac:dyDescent="0.25">
      <c r="A15" s="46"/>
      <c r="B15" s="44" t="s">
        <v>50</v>
      </c>
      <c r="C15" s="67" t="s">
        <v>73</v>
      </c>
      <c r="D15" s="68"/>
      <c r="E15" s="67" t="s">
        <v>51</v>
      </c>
      <c r="F15" s="68"/>
      <c r="G15" s="45"/>
      <c r="H15" s="47">
        <f>H17-7</f>
        <v>43354</v>
      </c>
    </row>
    <row r="16" spans="1:11" ht="28.5" customHeight="1" x14ac:dyDescent="0.25">
      <c r="A16" s="46"/>
      <c r="B16" s="44" t="s">
        <v>52</v>
      </c>
      <c r="C16" s="67" t="s">
        <v>53</v>
      </c>
      <c r="D16" s="68"/>
      <c r="E16" s="67" t="s">
        <v>54</v>
      </c>
      <c r="F16" s="68"/>
      <c r="G16" s="45"/>
      <c r="H16" s="47">
        <f>H17-1</f>
        <v>43360</v>
      </c>
    </row>
    <row r="17" spans="1:8" ht="32.25" customHeight="1" x14ac:dyDescent="0.25">
      <c r="A17" s="46"/>
      <c r="B17" s="44" t="s">
        <v>55</v>
      </c>
      <c r="C17" s="67" t="s">
        <v>56</v>
      </c>
      <c r="D17" s="68"/>
      <c r="E17" s="67" t="s">
        <v>57</v>
      </c>
      <c r="F17" s="68"/>
      <c r="G17" s="45"/>
      <c r="H17" s="47">
        <v>43361</v>
      </c>
    </row>
    <row r="18" spans="1:8" x14ac:dyDescent="0.25">
      <c r="B18" s="69" t="s">
        <v>58</v>
      </c>
      <c r="C18" s="70"/>
      <c r="D18" s="71"/>
      <c r="E18" s="72" t="s">
        <v>59</v>
      </c>
      <c r="F18" s="73"/>
      <c r="G18" s="73"/>
      <c r="H18" s="74"/>
    </row>
    <row r="19" spans="1:8" x14ac:dyDescent="0.25">
      <c r="H19" s="48"/>
    </row>
    <row r="20" spans="1:8" x14ac:dyDescent="0.25">
      <c r="A20" s="48"/>
      <c r="B20" s="48"/>
      <c r="C20" s="48"/>
      <c r="D20" s="48"/>
      <c r="E20" s="48"/>
      <c r="F20" s="48"/>
      <c r="G20" s="48"/>
      <c r="H20" s="48"/>
    </row>
    <row r="21" spans="1:8" x14ac:dyDescent="0.25">
      <c r="A21" s="48"/>
      <c r="B21" s="48"/>
      <c r="C21" s="48"/>
      <c r="D21" s="48"/>
      <c r="E21" s="48"/>
      <c r="F21" s="48"/>
      <c r="G21" s="48"/>
      <c r="H21" s="48"/>
    </row>
    <row r="22" spans="1:8" ht="15.75" x14ac:dyDescent="0.25">
      <c r="A22" s="75" t="s">
        <v>60</v>
      </c>
      <c r="B22" s="75"/>
      <c r="C22" s="75"/>
      <c r="D22" s="75"/>
      <c r="E22" s="75"/>
      <c r="F22" s="75"/>
      <c r="G22" s="75"/>
      <c r="H22" s="75"/>
    </row>
    <row r="23" spans="1:8" x14ac:dyDescent="0.25">
      <c r="A23" s="48"/>
      <c r="B23" s="48"/>
      <c r="C23" s="48"/>
      <c r="D23" s="48"/>
      <c r="E23" s="48"/>
      <c r="F23" s="48"/>
      <c r="G23" s="48"/>
      <c r="H23" s="48"/>
    </row>
    <row r="24" spans="1:8" x14ac:dyDescent="0.25">
      <c r="B24" s="61" t="s">
        <v>61</v>
      </c>
      <c r="C24" s="61" t="s">
        <v>62</v>
      </c>
      <c r="D24" s="61" t="s">
        <v>63</v>
      </c>
      <c r="E24" s="61" t="s">
        <v>64</v>
      </c>
      <c r="F24" s="61" t="s">
        <v>65</v>
      </c>
      <c r="G24" s="61" t="s">
        <v>66</v>
      </c>
      <c r="H24" s="61" t="s">
        <v>67</v>
      </c>
    </row>
    <row r="25" spans="1:8" ht="23.25" customHeight="1" x14ac:dyDescent="0.25">
      <c r="B25" s="62"/>
      <c r="C25" s="62"/>
      <c r="D25" s="62"/>
      <c r="E25" s="62"/>
      <c r="F25" s="62"/>
      <c r="G25" s="62"/>
      <c r="H25" s="62"/>
    </row>
    <row r="26" spans="1:8" ht="36" x14ac:dyDescent="0.25">
      <c r="B26" s="49" t="s">
        <v>12</v>
      </c>
      <c r="C26" s="50">
        <f>H17</f>
        <v>43361</v>
      </c>
      <c r="D26" s="49">
        <v>1</v>
      </c>
      <c r="E26" s="49" t="s">
        <v>68</v>
      </c>
      <c r="F26" s="49" t="s">
        <v>40</v>
      </c>
      <c r="G26" s="49" t="s">
        <v>69</v>
      </c>
      <c r="H26" s="49" t="s">
        <v>69</v>
      </c>
    </row>
    <row r="27" spans="1:8" x14ac:dyDescent="0.25">
      <c r="B27" s="51"/>
      <c r="C27" s="52"/>
      <c r="D27" s="51"/>
      <c r="E27" s="53"/>
      <c r="F27" s="51"/>
      <c r="G27" s="54"/>
      <c r="H27" s="55"/>
    </row>
    <row r="28" spans="1:8" x14ac:dyDescent="0.25">
      <c r="B28" s="56"/>
      <c r="C28" s="56"/>
      <c r="D28" s="56"/>
      <c r="E28" s="57"/>
      <c r="F28" s="56"/>
      <c r="G28" s="56"/>
      <c r="H28" s="56"/>
    </row>
    <row r="29" spans="1:8" x14ac:dyDescent="0.25">
      <c r="B29" s="51"/>
      <c r="C29" s="51"/>
      <c r="D29" s="51"/>
      <c r="E29" s="53"/>
      <c r="F29" s="51"/>
      <c r="G29" s="51"/>
      <c r="H29" s="51"/>
    </row>
    <row r="30" spans="1:8" x14ac:dyDescent="0.25">
      <c r="B30" s="51"/>
      <c r="C30" s="51"/>
      <c r="D30" s="51"/>
      <c r="E30" s="53"/>
      <c r="F30" s="51"/>
      <c r="G30" s="51"/>
      <c r="H30" s="51"/>
    </row>
    <row r="31" spans="1:8" x14ac:dyDescent="0.25">
      <c r="B31" s="51"/>
      <c r="C31" s="51"/>
      <c r="D31" s="51"/>
      <c r="E31" s="53"/>
      <c r="F31" s="51"/>
      <c r="G31" s="51"/>
      <c r="H31" s="51"/>
    </row>
    <row r="32" spans="1:8" x14ac:dyDescent="0.25">
      <c r="B32" s="51"/>
      <c r="C32" s="51"/>
      <c r="D32" s="51"/>
      <c r="E32" s="53"/>
      <c r="F32" s="51"/>
      <c r="G32" s="51"/>
      <c r="H32" s="51"/>
    </row>
    <row r="33" spans="1:8" x14ac:dyDescent="0.25">
      <c r="B33" s="51"/>
      <c r="C33" s="51"/>
      <c r="D33" s="51"/>
      <c r="E33" s="53"/>
      <c r="F33" s="51"/>
      <c r="G33" s="51"/>
      <c r="H33" s="51"/>
    </row>
    <row r="34" spans="1:8" x14ac:dyDescent="0.25">
      <c r="B34" s="51"/>
      <c r="C34" s="51"/>
      <c r="D34" s="51"/>
      <c r="E34" s="53"/>
      <c r="F34" s="51"/>
      <c r="G34" s="51"/>
      <c r="H34" s="51"/>
    </row>
    <row r="35" spans="1:8" x14ac:dyDescent="0.25">
      <c r="B35" s="51"/>
      <c r="C35" s="51"/>
      <c r="D35" s="51"/>
      <c r="E35" s="53"/>
      <c r="F35" s="51"/>
      <c r="G35" s="51"/>
      <c r="H35" s="51"/>
    </row>
    <row r="36" spans="1:8" x14ac:dyDescent="0.25">
      <c r="B36" s="51"/>
      <c r="C36" s="51"/>
      <c r="D36" s="51"/>
      <c r="E36" s="53"/>
      <c r="F36" s="51"/>
      <c r="G36" s="51"/>
      <c r="H36" s="51"/>
    </row>
    <row r="37" spans="1:8" x14ac:dyDescent="0.25">
      <c r="B37" s="51"/>
      <c r="C37" s="51"/>
      <c r="D37" s="51"/>
      <c r="E37" s="53"/>
      <c r="F37" s="51"/>
      <c r="G37" s="51"/>
      <c r="H37" s="51"/>
    </row>
    <row r="38" spans="1:8" x14ac:dyDescent="0.25">
      <c r="B38" s="51"/>
      <c r="C38" s="51"/>
      <c r="D38" s="51"/>
      <c r="E38" s="53"/>
      <c r="F38" s="51"/>
      <c r="G38" s="51"/>
      <c r="H38" s="51"/>
    </row>
    <row r="39" spans="1:8" x14ac:dyDescent="0.25">
      <c r="A39" s="48"/>
      <c r="B39" s="48"/>
      <c r="C39" s="48"/>
      <c r="D39" s="48"/>
      <c r="E39" s="48"/>
      <c r="F39" s="48"/>
      <c r="G39" s="48"/>
      <c r="H39" s="48"/>
    </row>
    <row r="40" spans="1:8" x14ac:dyDescent="0.25">
      <c r="A40" s="48"/>
      <c r="B40" s="48"/>
      <c r="C40" s="48"/>
      <c r="D40" s="48"/>
      <c r="E40" s="48"/>
      <c r="F40" s="48"/>
      <c r="G40" s="48"/>
      <c r="H40" s="48"/>
    </row>
    <row r="41" spans="1:8" x14ac:dyDescent="0.25">
      <c r="A41" s="48"/>
      <c r="B41" s="48"/>
      <c r="C41" s="48"/>
      <c r="D41" s="48"/>
      <c r="E41" s="48"/>
      <c r="F41" s="48"/>
      <c r="G41" s="48"/>
      <c r="H41" s="48"/>
    </row>
    <row r="42" spans="1:8" x14ac:dyDescent="0.25">
      <c r="A42" s="48"/>
      <c r="B42" s="48"/>
      <c r="C42" s="48"/>
      <c r="D42" s="48"/>
      <c r="E42" s="48"/>
      <c r="F42" s="48"/>
      <c r="G42" s="48"/>
      <c r="H42" s="48"/>
    </row>
    <row r="43" spans="1:8" x14ac:dyDescent="0.25">
      <c r="A43" s="48"/>
      <c r="B43" s="48"/>
      <c r="C43" s="48"/>
      <c r="D43" s="48"/>
      <c r="E43" s="48"/>
      <c r="F43" s="48"/>
      <c r="G43" s="48"/>
      <c r="H43" s="48"/>
    </row>
    <row r="44" spans="1:8" x14ac:dyDescent="0.25">
      <c r="A44" s="48"/>
      <c r="B44" s="48"/>
      <c r="C44" s="48"/>
      <c r="D44" s="48"/>
      <c r="E44" s="48"/>
      <c r="F44" s="48"/>
      <c r="G44" s="48"/>
      <c r="H44" s="48"/>
    </row>
    <row r="45" spans="1:8" x14ac:dyDescent="0.25">
      <c r="A45" s="63" t="s">
        <v>70</v>
      </c>
      <c r="B45" s="63"/>
      <c r="C45" s="63"/>
      <c r="D45" s="63"/>
      <c r="E45" s="63"/>
      <c r="F45" s="64" t="s">
        <v>71</v>
      </c>
      <c r="G45" s="64"/>
      <c r="H45" s="48"/>
    </row>
    <row r="46" spans="1:8" x14ac:dyDescent="0.25">
      <c r="B46" s="58"/>
      <c r="C46" s="58"/>
      <c r="D46" s="58"/>
      <c r="E46" s="58"/>
      <c r="F46" s="58"/>
      <c r="G46" s="58"/>
      <c r="H46" s="58"/>
    </row>
    <row r="47" spans="1:8" x14ac:dyDescent="0.25">
      <c r="B47" s="58"/>
      <c r="C47" s="58"/>
      <c r="D47" s="58"/>
      <c r="E47" s="58"/>
      <c r="F47" s="58"/>
      <c r="G47" s="58"/>
      <c r="H47" s="58"/>
    </row>
    <row r="48" spans="1:8" x14ac:dyDescent="0.25">
      <c r="B48" s="58"/>
      <c r="C48" s="58"/>
      <c r="D48" s="58"/>
      <c r="E48" s="58"/>
      <c r="F48" s="58"/>
      <c r="G48" s="58"/>
      <c r="H48" s="58"/>
    </row>
    <row r="49" spans="2:8" x14ac:dyDescent="0.25">
      <c r="B49" s="65" t="s">
        <v>72</v>
      </c>
      <c r="C49" s="65"/>
      <c r="D49" s="65"/>
      <c r="E49" s="65"/>
      <c r="F49" s="65"/>
      <c r="G49" s="66" t="s">
        <v>71</v>
      </c>
      <c r="H49" s="66"/>
    </row>
  </sheetData>
  <sheetProtection algorithmName="SHA-512" hashValue="QEN1Em52CVeeHgrVsnfh4GO3BQTNDxISFCfu8IFf0l7ZHjx/Kfs6gtOwbh+ic9xzDgVYi1P/2gO9kcSbQ0e1KA==" saltValue="mHQAemswfOk5SRvdhUjYHg==" spinCount="100000" sheet="1" objects="1" scenarios="1" selectLockedCells="1" selectUnlockedCells="1"/>
  <mergeCells count="28">
    <mergeCell ref="A12:G12"/>
    <mergeCell ref="A1:B3"/>
    <mergeCell ref="C1:F2"/>
    <mergeCell ref="C3:F3"/>
    <mergeCell ref="A8:G8"/>
    <mergeCell ref="A10:H10"/>
    <mergeCell ref="C14:D14"/>
    <mergeCell ref="E14:F14"/>
    <mergeCell ref="C15:D15"/>
    <mergeCell ref="E15:F15"/>
    <mergeCell ref="C16:D16"/>
    <mergeCell ref="E16:F16"/>
    <mergeCell ref="C17:D17"/>
    <mergeCell ref="E17:F17"/>
    <mergeCell ref="B18:D18"/>
    <mergeCell ref="E18:H18"/>
    <mergeCell ref="A22:H22"/>
    <mergeCell ref="G24:G25"/>
    <mergeCell ref="H24:H25"/>
    <mergeCell ref="A45:E45"/>
    <mergeCell ref="F45:G45"/>
    <mergeCell ref="B49:F49"/>
    <mergeCell ref="G49:H49"/>
    <mergeCell ref="B24:B25"/>
    <mergeCell ref="C24:C25"/>
    <mergeCell ref="D24:D25"/>
    <mergeCell ref="E24:E25"/>
    <mergeCell ref="F24:F25"/>
  </mergeCells>
  <hyperlinks>
    <hyperlink ref="E18" r:id="rId1" xr:uid="{96B21C02-7A22-4B58-9F2D-AA9805A325BE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opLeftCell="A2" zoomScale="80" zoomScaleNormal="80" workbookViewId="0">
      <selection activeCell="I10" sqref="A10:I13"/>
    </sheetView>
  </sheetViews>
  <sheetFormatPr baseColWidth="10" defaultRowHeight="15" x14ac:dyDescent="0.25"/>
  <cols>
    <col min="1" max="1" width="20.28515625" style="34" customWidth="1"/>
    <col min="2" max="2" width="24" style="34" customWidth="1"/>
    <col min="3" max="3" width="37.5703125" style="34" customWidth="1"/>
    <col min="4" max="4" width="25.85546875" style="34" customWidth="1"/>
    <col min="5" max="6" width="30.5703125" style="34" customWidth="1"/>
    <col min="7" max="8" width="26" style="34" customWidth="1"/>
    <col min="9" max="9" width="26.7109375" style="34" customWidth="1"/>
    <col min="10" max="11" width="23" style="34" customWidth="1"/>
    <col min="12" max="12" width="26.42578125" style="34" customWidth="1"/>
    <col min="13" max="13" width="28.85546875" style="34" customWidth="1"/>
    <col min="14" max="14" width="27" style="34" customWidth="1"/>
    <col min="15" max="15" width="20.5703125" style="34" bestFit="1" customWidth="1"/>
    <col min="16" max="16" width="41.7109375" style="34" customWidth="1"/>
    <col min="17" max="17" width="30.5703125" style="34" customWidth="1"/>
    <col min="18" max="18" width="11.42578125" style="34"/>
    <col min="19" max="19" width="57.85546875" style="34" bestFit="1" customWidth="1"/>
    <col min="20" max="16384" width="11.42578125" style="34"/>
  </cols>
  <sheetData>
    <row r="1" spans="1:19" customFormat="1" ht="33" customHeight="1" x14ac:dyDescent="0.25">
      <c r="A1" s="97"/>
      <c r="B1" s="98"/>
      <c r="C1" s="99" t="str">
        <f>control!C1</f>
        <v>CUADRO DE MANDO PARA EL ENSAYO DE VITAMINA A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1"/>
      <c r="P1" s="1" t="s">
        <v>1</v>
      </c>
      <c r="Q1" s="59" t="str">
        <f>control!H1</f>
        <v>SOFT-TC-039</v>
      </c>
    </row>
    <row r="2" spans="1:19" customFormat="1" ht="33" customHeight="1" x14ac:dyDescent="0.25">
      <c r="A2" s="97"/>
      <c r="B2" s="98"/>
      <c r="C2" s="99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1"/>
      <c r="P2" s="1" t="s">
        <v>2</v>
      </c>
      <c r="Q2" s="59">
        <f>control!H2</f>
        <v>1</v>
      </c>
    </row>
    <row r="3" spans="1:19" customFormat="1" ht="33" customHeight="1" x14ac:dyDescent="0.35">
      <c r="A3" s="97"/>
      <c r="B3" s="98"/>
      <c r="C3" s="102" t="s">
        <v>3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  <c r="P3" s="2" t="s">
        <v>4</v>
      </c>
      <c r="Q3" s="60">
        <f>control!H3</f>
        <v>43361</v>
      </c>
    </row>
    <row r="4" spans="1:19" customFormat="1" ht="20.25" x14ac:dyDescent="0.3">
      <c r="A4" s="105" t="s">
        <v>5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6"/>
    </row>
    <row r="5" spans="1:19" customFormat="1" x14ac:dyDescent="0.25">
      <c r="A5" s="3" t="s">
        <v>6</v>
      </c>
      <c r="B5" s="4" t="s">
        <v>41</v>
      </c>
      <c r="C5" s="3" t="s">
        <v>7</v>
      </c>
      <c r="D5" s="4" t="s">
        <v>8</v>
      </c>
      <c r="E5" s="92" t="s">
        <v>9</v>
      </c>
      <c r="F5" s="92"/>
      <c r="G5" s="5"/>
      <c r="H5" s="6" t="s">
        <v>10</v>
      </c>
      <c r="I5" s="7"/>
      <c r="J5" s="3"/>
      <c r="K5" s="3"/>
      <c r="L5" s="3" t="s">
        <v>11</v>
      </c>
      <c r="M5" s="8"/>
      <c r="N5" s="92" t="s">
        <v>9</v>
      </c>
      <c r="O5" s="92"/>
      <c r="P5" s="9" t="s">
        <v>12</v>
      </c>
    </row>
    <row r="6" spans="1:19" customFormat="1" x14ac:dyDescent="0.25">
      <c r="A6" s="10"/>
      <c r="B6" s="90" t="s">
        <v>13</v>
      </c>
      <c r="C6" s="91"/>
      <c r="D6" s="11">
        <v>163</v>
      </c>
      <c r="E6" s="92" t="s">
        <v>9</v>
      </c>
      <c r="F6" s="92"/>
      <c r="G6" s="12"/>
      <c r="H6" s="6" t="s">
        <v>10</v>
      </c>
      <c r="I6" s="13"/>
      <c r="J6" s="10"/>
      <c r="K6" s="10"/>
      <c r="L6" s="10"/>
      <c r="M6" s="14"/>
      <c r="N6" s="10"/>
      <c r="O6" s="10"/>
      <c r="P6" s="15"/>
    </row>
    <row r="7" spans="1:19" customFormat="1" ht="15.75" thickBot="1" x14ac:dyDescent="0.3">
      <c r="A7" s="16" t="s">
        <v>14</v>
      </c>
      <c r="B7" s="17" t="s">
        <v>42</v>
      </c>
      <c r="C7" s="18" t="s">
        <v>15</v>
      </c>
      <c r="D7" s="19" t="s">
        <v>16</v>
      </c>
      <c r="E7" s="18" t="s">
        <v>17</v>
      </c>
      <c r="F7" s="19" t="s">
        <v>18</v>
      </c>
      <c r="G7" s="18" t="s">
        <v>19</v>
      </c>
      <c r="H7" s="20"/>
      <c r="I7" s="18" t="s">
        <v>20</v>
      </c>
      <c r="J7" s="21"/>
      <c r="K7" s="31"/>
    </row>
    <row r="8" spans="1:19" customFormat="1" ht="15.75" thickBot="1" x14ac:dyDescent="0.3">
      <c r="A8" s="93" t="s">
        <v>21</v>
      </c>
      <c r="B8" s="94"/>
      <c r="C8" s="94"/>
      <c r="D8" s="94"/>
      <c r="E8" s="94"/>
      <c r="F8" s="94"/>
      <c r="G8" s="94"/>
      <c r="H8" s="95"/>
      <c r="I8" s="95"/>
      <c r="J8" s="95"/>
      <c r="K8" s="95"/>
      <c r="L8" s="95"/>
      <c r="M8" s="95"/>
      <c r="N8" s="95"/>
      <c r="O8" s="96"/>
      <c r="P8" s="22"/>
    </row>
    <row r="9" spans="1:19" customFormat="1" ht="39" x14ac:dyDescent="0.25">
      <c r="A9" s="23" t="s">
        <v>22</v>
      </c>
      <c r="B9" s="23" t="s">
        <v>23</v>
      </c>
      <c r="C9" s="24" t="s">
        <v>24</v>
      </c>
      <c r="D9" s="25" t="s">
        <v>25</v>
      </c>
      <c r="E9" s="26" t="s">
        <v>26</v>
      </c>
      <c r="F9" s="26" t="s">
        <v>27</v>
      </c>
      <c r="G9" s="27" t="s">
        <v>28</v>
      </c>
      <c r="H9" s="28" t="s">
        <v>29</v>
      </c>
      <c r="I9" s="28" t="s">
        <v>30</v>
      </c>
      <c r="J9" s="28" t="s">
        <v>31</v>
      </c>
      <c r="K9" s="28" t="s">
        <v>43</v>
      </c>
      <c r="L9" s="28" t="s">
        <v>32</v>
      </c>
      <c r="M9" s="28" t="s">
        <v>33</v>
      </c>
      <c r="N9" s="28" t="s">
        <v>34</v>
      </c>
      <c r="O9" s="29" t="s">
        <v>35</v>
      </c>
      <c r="P9" s="30" t="s">
        <v>36</v>
      </c>
      <c r="Q9" s="30" t="s">
        <v>37</v>
      </c>
      <c r="R9" s="30" t="s">
        <v>38</v>
      </c>
      <c r="S9" s="30" t="s">
        <v>39</v>
      </c>
    </row>
    <row r="10" spans="1:19" customFormat="1" x14ac:dyDescent="0.25">
      <c r="A10" s="108"/>
      <c r="B10" s="35"/>
      <c r="C10" s="35"/>
      <c r="D10" s="35"/>
      <c r="E10" s="35"/>
      <c r="F10" s="35"/>
      <c r="G10" s="35"/>
      <c r="H10" s="109"/>
      <c r="I10" s="35"/>
      <c r="J10" s="32">
        <f t="shared" ref="J10:J13" si="0">+H10*I10</f>
        <v>0</v>
      </c>
      <c r="K10" s="107"/>
      <c r="L10" s="33" t="e">
        <f>+J10/1000*100*(G10/F10)</f>
        <v>#DIV/0!</v>
      </c>
      <c r="M10" s="32" t="e">
        <f>+L10*3333</f>
        <v>#DIV/0!</v>
      </c>
      <c r="N10" s="35"/>
      <c r="O10" s="35"/>
      <c r="P10" s="35"/>
      <c r="Q10" s="35"/>
      <c r="R10" s="35"/>
      <c r="S10" s="35"/>
    </row>
    <row r="11" spans="1:19" customFormat="1" x14ac:dyDescent="0.25">
      <c r="A11" s="108"/>
      <c r="B11" s="35"/>
      <c r="C11" s="35"/>
      <c r="D11" s="35"/>
      <c r="E11" s="35"/>
      <c r="F11" s="35"/>
      <c r="G11" s="35"/>
      <c r="H11" s="109"/>
      <c r="I11" s="35"/>
      <c r="J11" s="32">
        <f t="shared" si="0"/>
        <v>0</v>
      </c>
      <c r="K11" s="107"/>
      <c r="L11" s="33" t="e">
        <f t="shared" ref="L11:L13" si="1">+J11/1000*100*(G11/F11)</f>
        <v>#DIV/0!</v>
      </c>
      <c r="M11" s="32" t="e">
        <f t="shared" ref="M11:M13" si="2">+L11*3333</f>
        <v>#DIV/0!</v>
      </c>
      <c r="N11" s="35"/>
      <c r="O11" s="35"/>
      <c r="P11" s="35"/>
      <c r="Q11" s="35"/>
      <c r="R11" s="35"/>
      <c r="S11" s="35"/>
    </row>
    <row r="12" spans="1:19" customFormat="1" x14ac:dyDescent="0.25">
      <c r="A12" s="108"/>
      <c r="B12" s="35"/>
      <c r="C12" s="35"/>
      <c r="D12" s="35"/>
      <c r="E12" s="35"/>
      <c r="F12" s="35"/>
      <c r="G12" s="35"/>
      <c r="H12" s="109"/>
      <c r="I12" s="35"/>
      <c r="J12" s="32">
        <f t="shared" si="0"/>
        <v>0</v>
      </c>
      <c r="K12" s="107"/>
      <c r="L12" s="33" t="e">
        <f t="shared" si="1"/>
        <v>#DIV/0!</v>
      </c>
      <c r="M12" s="32" t="e">
        <f t="shared" si="2"/>
        <v>#DIV/0!</v>
      </c>
      <c r="N12" s="35"/>
      <c r="O12" s="35"/>
      <c r="P12" s="35"/>
      <c r="Q12" s="35"/>
      <c r="R12" s="35"/>
      <c r="S12" s="35"/>
    </row>
    <row r="13" spans="1:19" customFormat="1" x14ac:dyDescent="0.25">
      <c r="A13" s="108"/>
      <c r="B13" s="35"/>
      <c r="C13" s="35"/>
      <c r="D13" s="35"/>
      <c r="E13" s="35"/>
      <c r="F13" s="35"/>
      <c r="G13" s="35"/>
      <c r="H13" s="109"/>
      <c r="I13" s="35"/>
      <c r="J13" s="32">
        <f t="shared" si="0"/>
        <v>0</v>
      </c>
      <c r="K13" s="107"/>
      <c r="L13" s="33" t="e">
        <f t="shared" si="1"/>
        <v>#DIV/0!</v>
      </c>
      <c r="M13" s="32" t="e">
        <f t="shared" si="2"/>
        <v>#DIV/0!</v>
      </c>
      <c r="N13" s="35"/>
      <c r="O13" s="35"/>
      <c r="P13" s="35"/>
      <c r="Q13" s="35"/>
      <c r="R13" s="35"/>
      <c r="S13" s="35"/>
    </row>
  </sheetData>
  <sheetProtection algorithmName="SHA-512" hashValue="Uuo3ZUDxcMRes0/JIffNqwMfPS9fUdACFJLIlxlBYkajbJgoAMQzifJwEOks5L1TWMRmZf7FNRrm+a1S9ejjyA==" saltValue="B8ylZ3vqcNVh+liIrNaLYQ==" spinCount="100000" sheet="1" objects="1" scenarios="1"/>
  <mergeCells count="9">
    <mergeCell ref="A1:B3"/>
    <mergeCell ref="C1:O2"/>
    <mergeCell ref="C3:O3"/>
    <mergeCell ref="A4:Q4"/>
    <mergeCell ref="E5:F5"/>
    <mergeCell ref="N5:O5"/>
    <mergeCell ref="B6:C6"/>
    <mergeCell ref="E6:F6"/>
    <mergeCell ref="A8:O8"/>
  </mergeCells>
  <conditionalFormatting sqref="F7">
    <cfRule type="containsBlanks" dxfId="2" priority="1">
      <formula>LEN(TRIM(F7))=0</formula>
    </cfRule>
  </conditionalFormatting>
  <conditionalFormatting sqref="I5:I6 D5:D6 G5:G6 B5:B7 P5">
    <cfRule type="containsBlanks" dxfId="1" priority="3">
      <formula>LEN(TRIM(B5))=0</formula>
    </cfRule>
  </conditionalFormatting>
  <conditionalFormatting sqref="D7">
    <cfRule type="containsBlanks" dxfId="0" priority="2">
      <formula>LEN(TRIM(D7))=0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control</vt:lpstr>
      <vt:lpstr>SOFT-TC-039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AOXLAB</dc:creator>
  <cp:lastModifiedBy>Calidad</cp:lastModifiedBy>
  <dcterms:created xsi:type="dcterms:W3CDTF">2018-12-22T15:06:23Z</dcterms:created>
  <dcterms:modified xsi:type="dcterms:W3CDTF">2019-09-21T14:52:31Z</dcterms:modified>
</cp:coreProperties>
</file>