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1\Compartida\Publico\SGI\7. PROCESO\FORMATOS AOXLAB (FG Y FT) CONTROL DOC\FORMATOS SOFTWARE\"/>
    </mc:Choice>
  </mc:AlternateContent>
  <xr:revisionPtr revIDLastSave="0" documentId="8_{98288A2D-6B34-4BE3-AA1D-5B8F9D10A574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control" sheetId="2" r:id="rId1"/>
    <sheet name="SOFT-TC-038" sheetId="1" r:id="rId2"/>
  </sheets>
  <externalReferences>
    <externalReference r:id="rId3"/>
  </externalReferences>
  <definedNames>
    <definedName name="SUSTANCIA">[1]!Tabla4[#Data]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" i="1" l="1"/>
  <c r="P1" i="1"/>
  <c r="C1" i="1"/>
  <c r="C26" i="2"/>
  <c r="H16" i="2"/>
  <c r="H15" i="2"/>
  <c r="B9" i="2"/>
  <c r="A9" i="2"/>
  <c r="H3" i="2"/>
  <c r="P3" i="1" s="1"/>
  <c r="A10" i="2" l="1"/>
  <c r="K20" i="1"/>
  <c r="L20" i="1" s="1"/>
  <c r="K19" i="1"/>
  <c r="L19" i="1" s="1"/>
  <c r="K18" i="1"/>
  <c r="L18" i="1" s="1"/>
  <c r="K17" i="1"/>
  <c r="L17" i="1" s="1"/>
  <c r="K13" i="1" l="1"/>
  <c r="L13" i="1" s="1"/>
  <c r="K14" i="1"/>
  <c r="L14" i="1" s="1"/>
  <c r="K15" i="1"/>
  <c r="L15" i="1" s="1"/>
  <c r="K16" i="1"/>
  <c r="L16" i="1" s="1"/>
  <c r="K11" i="1" l="1"/>
  <c r="L11" i="1" s="1"/>
  <c r="K12" i="1"/>
  <c r="L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B5" authorId="0" shapeId="0" xr:uid="{FB74CFDC-D8C4-489E-9BAA-920B3121E7F5}">
      <text>
        <r>
          <rPr>
            <b/>
            <sz val="9"/>
            <color indexed="81"/>
            <rFont val="Tahoma"/>
            <family val="2"/>
          </rPr>
          <t>Ingrese el método de referencia para el ensayo</t>
        </r>
      </text>
    </comment>
    <comment ref="D5" authorId="0" shapeId="0" xr:uid="{AEA1198A-BFB2-4D61-BC65-4CA32BCC7B4F}">
      <text>
        <r>
          <rPr>
            <b/>
            <sz val="9"/>
            <color indexed="81"/>
            <rFont val="Tahoma"/>
            <family val="2"/>
          </rPr>
          <t>Registre el código de inventario de la balanza utilizada en los ensayos</t>
        </r>
      </text>
    </comment>
    <comment ref="G5" authorId="0" shapeId="0" xr:uid="{AF707161-78B5-4FA7-AF2B-920CAD38405D}">
      <text>
        <r>
          <rPr>
            <b/>
            <sz val="9"/>
            <color indexed="81"/>
            <rFont val="Tahoma"/>
            <family val="2"/>
          </rPr>
          <t>Ingrese la identificación del certificado de calibración del equipo</t>
        </r>
      </text>
    </comment>
    <comment ref="I5" authorId="0" shapeId="0" xr:uid="{FAF512F7-1974-4A8B-8A1D-430E79A24414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</t>
        </r>
      </text>
    </comment>
    <comment ref="D6" authorId="0" shapeId="0" xr:uid="{AF41C0E4-5E75-485F-A232-27164B655162}">
      <text>
        <r>
          <rPr>
            <b/>
            <sz val="9"/>
            <color indexed="81"/>
            <rFont val="Tahoma"/>
            <family val="2"/>
          </rPr>
          <t>Registre el código de inventario de la plancha de calentamiento utilizada en los ensayos</t>
        </r>
      </text>
    </comment>
    <comment ref="G6" authorId="0" shapeId="0" xr:uid="{B0A4EDBA-4F52-4F2E-AECE-F9517821010F}">
      <text>
        <r>
          <rPr>
            <b/>
            <sz val="9"/>
            <color indexed="81"/>
            <rFont val="Tahoma"/>
            <family val="2"/>
          </rPr>
          <t>Ingrese la identificación del certificado de calibración del equipo</t>
        </r>
      </text>
    </comment>
    <comment ref="I6" authorId="0" shapeId="0" xr:uid="{616D02A0-342A-4907-BE15-F9BFE0FA6688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</t>
        </r>
      </text>
    </comment>
    <comment ref="B7" authorId="0" shapeId="0" xr:uid="{D2C35ACF-6B6F-477D-9E5D-181D43AD3341}">
      <text>
        <r>
          <rPr>
            <b/>
            <sz val="9"/>
            <color indexed="81"/>
            <rFont val="Tahoma"/>
            <family val="2"/>
          </rPr>
          <t>Ingrese las unidades en las cuales se reporta el resultado del ensayo</t>
        </r>
      </text>
    </comment>
    <comment ref="D7" authorId="0" shapeId="0" xr:uid="{400109C2-4D76-47C4-9D0C-A3C08E451FB4}">
      <text>
        <r>
          <rPr>
            <b/>
            <sz val="9"/>
            <color indexed="81"/>
            <rFont val="Tahoma"/>
            <family val="2"/>
          </rPr>
          <t>Ingrese la unidad en la que se expresan las mediciones de masa</t>
        </r>
      </text>
    </comment>
    <comment ref="F7" authorId="0" shapeId="0" xr:uid="{2C354449-AADA-456A-AE58-F25D96496D33}">
      <text>
        <r>
          <rPr>
            <b/>
            <sz val="9"/>
            <color indexed="81"/>
            <rFont val="Tahoma"/>
            <family val="2"/>
          </rPr>
          <t>Ingrese la unidad en la que se expresan las mediciones de volumen</t>
        </r>
      </text>
    </comment>
    <comment ref="H7" authorId="0" shapeId="0" xr:uid="{97131387-6B03-488A-856F-68F009A139B5}">
      <text>
        <r>
          <rPr>
            <b/>
            <sz val="9"/>
            <color indexed="81"/>
            <rFont val="Tahoma"/>
            <family val="2"/>
          </rPr>
          <t>Ingrese el límite de reporte establecido para el ensayo</t>
        </r>
      </text>
    </comment>
    <comment ref="A10" authorId="0" shapeId="0" xr:uid="{C8BE07CD-D791-4AEB-8290-9B2FD36A7DCE}">
      <text>
        <r>
          <rPr>
            <b/>
            <sz val="9"/>
            <color indexed="81"/>
            <rFont val="Tahoma"/>
            <family val="2"/>
          </rPr>
          <t>Registre la fecha en la cual se realiza el ensayo</t>
        </r>
      </text>
    </comment>
    <comment ref="B10" authorId="0" shapeId="0" xr:uid="{0302D85B-FE42-4895-97DD-6E31A1C05C36}">
      <text>
        <r>
          <rPr>
            <b/>
            <sz val="9"/>
            <color indexed="81"/>
            <rFont val="Tahoma"/>
            <family val="2"/>
          </rPr>
          <t>Ingrese el código de la muestra</t>
        </r>
      </text>
    </comment>
    <comment ref="C10" authorId="0" shapeId="0" xr:uid="{D7220A93-0E09-4494-8581-AE8A3DE1C73D}">
      <text>
        <r>
          <rPr>
            <b/>
            <sz val="9"/>
            <color indexed="81"/>
            <rFont val="Tahoma"/>
            <family val="2"/>
          </rPr>
          <t>Ingrese el nombre de la muestra</t>
        </r>
      </text>
    </comment>
    <comment ref="D10" authorId="0" shapeId="0" xr:uid="{342F3732-C7EF-4A01-8730-AD1E4A4EE5A6}">
      <text>
        <r>
          <rPr>
            <b/>
            <sz val="9"/>
            <color indexed="81"/>
            <rFont val="Tahoma"/>
            <family val="2"/>
          </rPr>
          <t>Registre el tipo de muestra ensayada</t>
        </r>
      </text>
    </comment>
    <comment ref="E10" authorId="0" shapeId="0" xr:uid="{7023A1FC-018F-4C81-AF72-D15BA1369601}">
      <text>
        <r>
          <rPr>
            <b/>
            <sz val="9"/>
            <color indexed="81"/>
            <rFont val="Tahoma"/>
            <family val="2"/>
          </rPr>
          <t>Registre el tipo de matriz de la muestra</t>
        </r>
      </text>
    </comment>
    <comment ref="F10" authorId="0" shapeId="0" xr:uid="{95B407F1-F165-416F-89C5-F6A709AAB11B}">
      <text>
        <r>
          <rPr>
            <b/>
            <sz val="9"/>
            <color indexed="81"/>
            <rFont val="Tahoma"/>
            <family val="2"/>
          </rPr>
          <t>Registre el mensurando</t>
        </r>
      </text>
    </comment>
    <comment ref="G10" authorId="0" shapeId="0" xr:uid="{9F282251-879A-44FD-A3BD-A6F4A7F30A63}">
      <text>
        <r>
          <rPr>
            <b/>
            <sz val="9"/>
            <color indexed="81"/>
            <rFont val="Tahoma"/>
            <family val="2"/>
          </rPr>
          <t>Registre la cantidad de muestra utilizada</t>
        </r>
      </text>
    </comment>
    <comment ref="H10" authorId="0" shapeId="0" xr:uid="{D94A8910-768A-46DF-A9A5-CB7E54854B66}">
      <text>
        <r>
          <rPr>
            <b/>
            <sz val="9"/>
            <color indexed="81"/>
            <rFont val="Tahoma"/>
            <family val="2"/>
          </rPr>
          <t>Registre la concentración del mensurando en el extracto</t>
        </r>
      </text>
    </comment>
    <comment ref="I10" authorId="0" shapeId="0" xr:uid="{E008E7D9-8188-4686-83B0-1E12A2AEE631}">
      <text>
        <r>
          <rPr>
            <b/>
            <sz val="9"/>
            <color indexed="81"/>
            <rFont val="Tahoma"/>
            <family val="2"/>
          </rPr>
          <t>Registre el volumen de aforo del extracto</t>
        </r>
      </text>
    </comment>
    <comment ref="J10" authorId="0" shapeId="0" xr:uid="{22F7F2B6-35A8-4E33-B881-FEBABD7095E4}">
      <text>
        <r>
          <rPr>
            <b/>
            <sz val="9"/>
            <color indexed="81"/>
            <rFont val="Tahoma"/>
            <family val="2"/>
          </rPr>
          <t>Registre el factor de dilución en el ensayo</t>
        </r>
      </text>
    </comment>
    <comment ref="K10" authorId="0" shapeId="0" xr:uid="{F0B2646D-4296-4CBF-9AF1-39F6A48187EB}">
      <text>
        <r>
          <rPr>
            <b/>
            <sz val="9"/>
            <color indexed="81"/>
            <rFont val="Tahoma"/>
            <family val="2"/>
          </rPr>
          <t>Registre la concentración del mensurando corregida por el factor de dilución</t>
        </r>
      </text>
    </comment>
    <comment ref="L10" authorId="0" shapeId="0" xr:uid="{2F2B4DE3-89C0-43E0-8409-44596CFC5072}">
      <text>
        <r>
          <rPr>
            <b/>
            <sz val="9"/>
            <color indexed="81"/>
            <rFont val="Tahoma"/>
            <family val="2"/>
          </rPr>
          <t>Registre el resultado corregido por factor de diluación</t>
        </r>
      </text>
    </comment>
    <comment ref="M10" authorId="0" shapeId="0" xr:uid="{09FC70E3-FFF2-4FD5-8ACF-6179C49B072F}">
      <text>
        <r>
          <rPr>
            <b/>
            <sz val="9"/>
            <color indexed="81"/>
            <rFont val="Tahoma"/>
            <family val="2"/>
          </rPr>
          <t>Registre las iniciales del analista a cargo del ensqayo</t>
        </r>
      </text>
    </comment>
    <comment ref="N10" authorId="0" shapeId="0" xr:uid="{D815096E-2D96-498C-9621-65E9FD879688}">
      <text>
        <r>
          <rPr>
            <b/>
            <sz val="9"/>
            <color indexed="81"/>
            <rFont val="Tahoma"/>
            <family val="2"/>
          </rPr>
          <t>Registre el resultado del ensayo (ACEPTADO/RECHAZADO)</t>
        </r>
      </text>
    </comment>
    <comment ref="O10" authorId="0" shapeId="0" xr:uid="{FBFF21E9-DCE4-4D04-8F14-AC270D404FF7}">
      <text>
        <r>
          <rPr>
            <b/>
            <sz val="9"/>
            <color indexed="81"/>
            <rFont val="Tahoma"/>
            <family val="2"/>
          </rPr>
          <t>Registre las iniciales de la persona que revisa el resultado</t>
        </r>
      </text>
    </comment>
    <comment ref="P10" authorId="0" shapeId="0" xr:uid="{2EAC72B1-4416-4A57-88A0-51956BAA1E0E}">
      <text>
        <r>
          <rPr>
            <b/>
            <sz val="9"/>
            <color indexed="81"/>
            <rFont val="Tahoma"/>
            <family val="2"/>
          </rPr>
          <t>Registre las observaciones pertinentes al ensayo o muestra</t>
        </r>
      </text>
    </comment>
    <comment ref="Q10" authorId="0" shapeId="0" xr:uid="{CF31237F-C023-4C7C-B0C0-513506568158}">
      <text>
        <r>
          <rPr>
            <b/>
            <sz val="9"/>
            <color indexed="81"/>
            <rFont val="Tahoma"/>
            <family val="2"/>
          </rPr>
          <t>Registre la trazabilidad del resultado</t>
        </r>
      </text>
    </comment>
  </commentList>
</comments>
</file>

<file path=xl/sharedStrings.xml><?xml version="1.0" encoding="utf-8"?>
<sst xmlns="http://schemas.openxmlformats.org/spreadsheetml/2006/main" count="83" uniqueCount="74">
  <si>
    <t>METODO</t>
  </si>
  <si>
    <t>BALANZA</t>
  </si>
  <si>
    <t>006</t>
  </si>
  <si>
    <t>CERTIFICADO DE CALIBRACION</t>
  </si>
  <si>
    <t>VIGENCIA</t>
  </si>
  <si>
    <t>Cromatografo Liquido (0207)</t>
  </si>
  <si>
    <t>Vigente</t>
  </si>
  <si>
    <t>Plancha Multiple de Calentamiento</t>
  </si>
  <si>
    <t>UNIDADES REPORTE</t>
  </si>
  <si>
    <t>mg/100g</t>
  </si>
  <si>
    <t>UNIDADES MASA</t>
  </si>
  <si>
    <t>g</t>
  </si>
  <si>
    <t>UNIDADES VOLUMEN</t>
  </si>
  <si>
    <t>ml</t>
  </si>
  <si>
    <t>LIMITE DE REPORTE (g/100g)</t>
  </si>
  <si>
    <t>LIMITE DE MASA (g)</t>
  </si>
  <si>
    <t>ANALISIS DE MUESTRAS</t>
  </si>
  <si>
    <t>DATOS DE LA MUESTRA</t>
  </si>
  <si>
    <t xml:space="preserve">ENSAYO </t>
  </si>
  <si>
    <t>FECHA DE ANALISIS</t>
  </si>
  <si>
    <t>ID MUESTRA</t>
  </si>
  <si>
    <t>NOMBRE DE LA MUESTRA</t>
  </si>
  <si>
    <t>TIPO DE MUESTRA</t>
  </si>
  <si>
    <t>MATRIZ</t>
  </si>
  <si>
    <t>ANALITO</t>
  </si>
  <si>
    <t>Peso o volumen  Muestra (g ó mL)</t>
  </si>
  <si>
    <t>Concentración (mg/L)</t>
  </si>
  <si>
    <t>Volumen de dilución(mL)</t>
  </si>
  <si>
    <t xml:space="preserve">Factor de dilución </t>
  </si>
  <si>
    <t>Concentracion con el Factor de Dilucion (mg/mL)</t>
  </si>
  <si>
    <t>Resultado (mg/100g)ó(mg/100mL)</t>
  </si>
  <si>
    <t>ANALISTA</t>
  </si>
  <si>
    <t>ESTADO DEL RESULTADO</t>
  </si>
  <si>
    <t>REVISÓ</t>
  </si>
  <si>
    <t>OBSERVACIONES</t>
  </si>
  <si>
    <t>TRAZABILIDAD</t>
  </si>
  <si>
    <t>PROC-TC-182 Versión 1 2019.01.10</t>
  </si>
  <si>
    <t>Identificación:</t>
  </si>
  <si>
    <t xml:space="preserve">Revisión: </t>
  </si>
  <si>
    <t>AOXLAB S.A.S</t>
  </si>
  <si>
    <t>Inicio de vigencia: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</si>
  <si>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</si>
  <si>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</si>
  <si>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</si>
  <si>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</si>
  <si>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</si>
  <si>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</si>
  <si>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</si>
  <si>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Analista de laboratorio</t>
  </si>
  <si>
    <t>Revisó:</t>
  </si>
  <si>
    <t>Wlner Ferney Ruiz</t>
  </si>
  <si>
    <t>Líder de Laboratorio</t>
  </si>
  <si>
    <t>Aprobó:</t>
  </si>
  <si>
    <t>Yasmín E. Lopera Pérez</t>
  </si>
  <si>
    <t>Gerente y Director Técnico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</si>
  <si>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</si>
  <si>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</si>
  <si>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</si>
  <si>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</si>
  <si>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</si>
  <si>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</si>
  <si>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</si>
  <si>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</si>
  <si>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</si>
  <si>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</si>
  <si>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Ninguno (versión original).</t>
  </si>
  <si>
    <t>EAAG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</si>
  <si>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</si>
  <si>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</si>
  <si>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</si>
  <si>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</si>
  <si>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CUADRO DE MANDO PARA EL ENSAYO DE HMF Y FURFURAL</t>
  </si>
  <si>
    <t>Maria Carmen Dominguez</t>
  </si>
  <si>
    <t>SOFT-TC-038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</si>
</sst>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18"/>
      <name val="Arial"/>
      <family val="2"/>
    </font>
    <font>
      <b/>
      <sz val="24"/>
      <color theme="3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09">
    <xf numFmtId="0" fontId="0" fillId="0" borderId="0" xfId="0"/>
    <xf numFmtId="0" fontId="4" fillId="0" borderId="1" xfId="0" applyFont="1" applyBorder="1"/>
    <xf numFmtId="0" fontId="5" fillId="0" borderId="1" xfId="0" applyFont="1" applyBorder="1"/>
    <xf numFmtId="49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0" fillId="0" borderId="1" xfId="0" applyBorder="1" applyAlignment="1">
      <alignment horizontal="center"/>
    </xf>
    <xf numFmtId="14" fontId="5" fillId="2" borderId="1" xfId="0" applyNumberFormat="1" applyFont="1" applyFill="1" applyBorder="1"/>
    <xf numFmtId="14" fontId="5" fillId="0" borderId="1" xfId="0" applyNumberFormat="1" applyFont="1" applyBorder="1"/>
    <xf numFmtId="0" fontId="4" fillId="0" borderId="2" xfId="0" applyFont="1" applyBorder="1"/>
    <xf numFmtId="0" fontId="5" fillId="0" borderId="2" xfId="0" applyFont="1" applyBorder="1" applyAlignment="1">
      <alignment horizontal="left"/>
    </xf>
    <xf numFmtId="49" fontId="4" fillId="0" borderId="2" xfId="0" applyNumberFormat="1" applyFont="1" applyBorder="1"/>
    <xf numFmtId="0" fontId="0" fillId="0" borderId="2" xfId="0" applyBorder="1" applyAlignment="1">
      <alignment horizontal="center"/>
    </xf>
    <xf numFmtId="14" fontId="5" fillId="0" borderId="2" xfId="0" applyNumberFormat="1" applyFont="1" applyBorder="1"/>
    <xf numFmtId="14" fontId="5" fillId="0" borderId="5" xfId="0" applyNumberFormat="1" applyFont="1" applyBorder="1"/>
    <xf numFmtId="0" fontId="4" fillId="0" borderId="6" xfId="0" applyFont="1" applyBorder="1"/>
    <xf numFmtId="49" fontId="4" fillId="0" borderId="6" xfId="0" applyNumberFormat="1" applyFont="1" applyBorder="1"/>
    <xf numFmtId="0" fontId="3" fillId="0" borderId="6" xfId="0" applyFont="1" applyBorder="1"/>
    <xf numFmtId="49" fontId="5" fillId="0" borderId="6" xfId="0" applyNumberFormat="1" applyFont="1" applyBorder="1"/>
    <xf numFmtId="10" fontId="0" fillId="0" borderId="6" xfId="1" applyNumberFormat="1" applyFont="1" applyBorder="1" applyProtection="1">
      <protection locked="0"/>
    </xf>
    <xf numFmtId="0" fontId="5" fillId="0" borderId="6" xfId="0" applyFont="1" applyBorder="1"/>
    <xf numFmtId="0" fontId="4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3" borderId="17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wrapText="1"/>
    </xf>
    <xf numFmtId="164" fontId="10" fillId="0" borderId="4" xfId="0" applyNumberFormat="1" applyFont="1" applyBorder="1" applyAlignment="1" applyProtection="1">
      <alignment horizontal="left" wrapText="1"/>
      <protection locked="0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>
      <alignment wrapText="1"/>
    </xf>
    <xf numFmtId="164" fontId="15" fillId="0" borderId="4" xfId="0" applyNumberFormat="1" applyFont="1" applyBorder="1" applyAlignment="1" applyProtection="1">
      <alignment horizontal="left" wrapText="1"/>
      <protection locked="0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2" fontId="0" fillId="0" borderId="0" xfId="0" applyNumberFormat="1"/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0" xfId="0" applyFont="1"/>
    <xf numFmtId="164" fontId="15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0" fontId="26" fillId="0" borderId="25" xfId="0" applyFont="1" applyBorder="1" applyAlignment="1" applyProtection="1">
      <alignment horizontal="center" vertical="center" wrapText="1"/>
      <protection locked="0"/>
    </xf>
    <xf numFmtId="0" fontId="26" fillId="0" borderId="25" xfId="0" applyFont="1" applyBorder="1" applyAlignment="1" applyProtection="1">
      <alignment vertical="center" wrapText="1"/>
      <protection locked="0"/>
    </xf>
    <xf numFmtId="0" fontId="29" fillId="0" borderId="0" xfId="0" applyFont="1" applyAlignment="1">
      <alignment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2" fillId="0" borderId="3" xfId="2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3"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  <dxf>
      <font>
        <color rgb="FFFF0000"/>
      </font>
      <fill>
        <patternFill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C6D11827-2564-412A-84AE-5BD7FC456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  <xdr:oneCellAnchor>
    <xdr:from>
      <xdr:col>6</xdr:col>
      <xdr:colOff>438150</xdr:colOff>
      <xdr:row>16</xdr:row>
      <xdr:rowOff>190500</xdr:rowOff>
    </xdr:from>
    <xdr:ext cx="932180" cy="171450"/>
    <xdr:pic>
      <xdr:nvPicPr>
        <xdr:cNvPr id="3" name="Imagen 2">
          <a:extLst>
            <a:ext uri="{FF2B5EF4-FFF2-40B4-BE49-F238E27FC236}">
              <a16:creationId xmlns:a16="http://schemas.microsoft.com/office/drawing/2014/main" id="{EECDE0E4-DB44-4DB6-8750-B5A5573E0CC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771900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609600</xdr:colOff>
      <xdr:row>14</xdr:row>
      <xdr:rowOff>28575</xdr:rowOff>
    </xdr:from>
    <xdr:to>
      <xdr:col>6</xdr:col>
      <xdr:colOff>1362075</xdr:colOff>
      <xdr:row>14</xdr:row>
      <xdr:rowOff>352425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1BBF4C-0C05-4CEE-9BD1-90650D4A8ED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876550"/>
          <a:ext cx="752475" cy="323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428625</xdr:colOff>
      <xdr:row>15</xdr:row>
      <xdr:rowOff>38101</xdr:rowOff>
    </xdr:from>
    <xdr:to>
      <xdr:col>6</xdr:col>
      <xdr:colOff>1524000</xdr:colOff>
      <xdr:row>15</xdr:row>
      <xdr:rowOff>323851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825B66-7801-483B-AE84-29A6F5A98CB6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257551"/>
          <a:ext cx="1095375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89863</xdr:rowOff>
    </xdr:from>
    <xdr:ext cx="2905124" cy="93004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E86E8D7D-1362-4CBC-97A7-40FB965F8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863"/>
          <a:ext cx="2905124" cy="9300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ENCIA\laboratorio\Dropbox\Personal\Profesional\2018\Asesoria\AOX\CCA\Plantilla%20Prote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de mando"/>
      <sheetName val="Preparacion controles"/>
      <sheetName val="Límites Gráficos"/>
      <sheetName val="Tipos de Muestra"/>
      <sheetName val="Grafico R%"/>
      <sheetName val="R%"/>
      <sheetName val="Precision"/>
      <sheetName val="Gráfico Precisión"/>
      <sheetName val="Fuentes globales"/>
      <sheetName val="Plantilla Protein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4DB11-2E0F-47B9-AB3C-56D58B7357A1}">
  <dimension ref="A1:K49"/>
  <sheetViews>
    <sheetView tabSelected="1" workbookViewId="0">
      <selection activeCell="A8" sqref="A8:G8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30.28515625" customWidth="1"/>
    <col min="8" max="8" width="17" customWidth="1"/>
  </cols>
  <sheetData>
    <row r="1" spans="1:11" ht="24.75" customHeight="1" x14ac:dyDescent="0.25">
      <c r="A1" s="78"/>
      <c r="B1" s="79"/>
      <c r="C1" s="80" t="s">
        <v>71</v>
      </c>
      <c r="D1" s="81"/>
      <c r="E1" s="81"/>
      <c r="F1" s="82"/>
      <c r="G1" s="38" t="s">
        <v>37</v>
      </c>
      <c r="H1" s="39" t="s">
        <v>73</v>
      </c>
    </row>
    <row r="2" spans="1:11" ht="20.25" customHeight="1" x14ac:dyDescent="0.25">
      <c r="A2" s="78"/>
      <c r="B2" s="79"/>
      <c r="C2" s="83"/>
      <c r="D2" s="84"/>
      <c r="E2" s="84"/>
      <c r="F2" s="85"/>
      <c r="G2" s="38" t="s">
        <v>38</v>
      </c>
      <c r="H2" s="39">
        <v>1</v>
      </c>
    </row>
    <row r="3" spans="1:11" ht="23.25" customHeight="1" x14ac:dyDescent="0.25">
      <c r="A3" s="78"/>
      <c r="B3" s="79"/>
      <c r="C3" s="76" t="s">
        <v>39</v>
      </c>
      <c r="D3" s="86"/>
      <c r="E3" s="86"/>
      <c r="F3" s="77"/>
      <c r="G3" s="40" t="s">
        <v>40</v>
      </c>
      <c r="H3" s="41">
        <f>H17</f>
        <v>43487</v>
      </c>
    </row>
    <row r="4" spans="1:11" x14ac:dyDescent="0.25">
      <c r="A4" s="42"/>
      <c r="B4" s="42"/>
      <c r="C4" s="42"/>
      <c r="D4" s="42"/>
      <c r="E4" s="42"/>
      <c r="F4" s="42"/>
      <c r="G4" s="42"/>
      <c r="H4" s="42"/>
    </row>
    <row r="5" spans="1:11" x14ac:dyDescent="0.25">
      <c r="A5" s="42"/>
      <c r="B5" s="42"/>
      <c r="C5" s="42"/>
      <c r="D5" s="42"/>
      <c r="E5" s="42"/>
      <c r="F5" s="42"/>
      <c r="G5" s="42"/>
      <c r="H5" s="42"/>
    </row>
    <row r="6" spans="1:11" x14ac:dyDescent="0.25">
      <c r="A6" s="42"/>
      <c r="B6" s="42"/>
      <c r="C6" s="42"/>
      <c r="D6" s="42"/>
      <c r="E6" s="42"/>
      <c r="F6" s="42"/>
      <c r="G6" s="42"/>
      <c r="H6" s="42"/>
    </row>
    <row r="7" spans="1:11" x14ac:dyDescent="0.25">
      <c r="A7" s="42"/>
      <c r="B7" s="42"/>
      <c r="C7" s="42"/>
      <c r="D7" s="42"/>
      <c r="E7" s="42"/>
      <c r="F7" s="42"/>
      <c r="G7" s="42"/>
      <c r="H7" s="42"/>
    </row>
    <row r="8" spans="1:11" ht="20.25" x14ac:dyDescent="0.25">
      <c r="A8" s="87" t="s">
        <v>41</v>
      </c>
      <c r="B8" s="87"/>
      <c r="C8" s="87"/>
      <c r="D8" s="87"/>
      <c r="E8" s="87"/>
      <c r="F8" s="87"/>
      <c r="G8" s="87"/>
      <c r="H8" s="42"/>
    </row>
    <row r="9" spans="1:11" ht="18" hidden="1" x14ac:dyDescent="0.25">
      <c r="A9" s="43" t="str">
        <f>H1</f>
        <v>SOFT-TC-038</v>
      </c>
      <c r="B9" s="43" t="str">
        <f>C1</f>
        <v>CUADRO DE MANDO PARA EL ENSAYO DE HMF Y FURFURAL</v>
      </c>
      <c r="C9" s="43"/>
      <c r="D9" s="43"/>
      <c r="E9" s="43"/>
      <c r="F9" s="43"/>
      <c r="G9" s="43"/>
      <c r="H9" s="42"/>
    </row>
    <row r="10" spans="1:11" ht="15" customHeight="1" x14ac:dyDescent="0.25">
      <c r="A10" s="88" t="str">
        <f>A9 &amp;" " &amp;B9</f>
        <v>SOFT-TC-038 CUADRO DE MANDO PARA EL ENSAYO DE HMF Y FURFURAL</v>
      </c>
      <c r="B10" s="88"/>
      <c r="C10" s="88"/>
      <c r="D10" s="88"/>
      <c r="E10" s="88"/>
      <c r="F10" s="88"/>
      <c r="G10" s="88"/>
      <c r="H10" s="88"/>
    </row>
    <row r="11" spans="1:11" ht="15" customHeight="1" x14ac:dyDescent="0.25">
      <c r="A11" s="44"/>
      <c r="B11" s="44"/>
      <c r="C11" s="44"/>
      <c r="D11" s="44"/>
      <c r="E11" s="44"/>
      <c r="F11" s="44"/>
      <c r="G11" s="44"/>
      <c r="H11" s="44"/>
    </row>
    <row r="12" spans="1:11" ht="15.75" x14ac:dyDescent="0.25">
      <c r="A12" s="89" t="s">
        <v>42</v>
      </c>
      <c r="B12" s="89"/>
      <c r="C12" s="89"/>
      <c r="D12" s="89"/>
      <c r="E12" s="89"/>
      <c r="F12" s="89"/>
      <c r="G12" s="89"/>
      <c r="H12" s="42"/>
      <c r="K12" s="45"/>
    </row>
    <row r="13" spans="1:11" x14ac:dyDescent="0.25">
      <c r="A13" s="42"/>
      <c r="B13" s="42"/>
      <c r="C13" s="42"/>
      <c r="D13" s="42"/>
      <c r="E13" s="42"/>
      <c r="F13" s="42"/>
      <c r="G13" s="42"/>
      <c r="H13" s="42"/>
    </row>
    <row r="14" spans="1:11" x14ac:dyDescent="0.25">
      <c r="A14" s="42"/>
      <c r="B14" s="46"/>
      <c r="C14" s="76" t="s">
        <v>43</v>
      </c>
      <c r="D14" s="77"/>
      <c r="E14" s="76" t="s">
        <v>44</v>
      </c>
      <c r="F14" s="77"/>
      <c r="G14" s="47" t="s">
        <v>45</v>
      </c>
      <c r="H14" s="47" t="s">
        <v>46</v>
      </c>
    </row>
    <row r="15" spans="1:11" ht="29.25" customHeight="1" x14ac:dyDescent="0.25">
      <c r="A15" s="48"/>
      <c r="B15" s="46" t="s">
        <v>47</v>
      </c>
      <c r="C15" s="67" t="s">
        <v>72</v>
      </c>
      <c r="D15" s="68"/>
      <c r="E15" s="67" t="s">
        <v>48</v>
      </c>
      <c r="F15" s="68"/>
      <c r="G15" s="47"/>
      <c r="H15" s="49">
        <f>H17-7</f>
        <v>43480</v>
      </c>
    </row>
    <row r="16" spans="1:11" ht="28.5" customHeight="1" x14ac:dyDescent="0.25">
      <c r="A16" s="48"/>
      <c r="B16" s="46" t="s">
        <v>49</v>
      </c>
      <c r="C16" s="67" t="s">
        <v>50</v>
      </c>
      <c r="D16" s="68"/>
      <c r="E16" s="67" t="s">
        <v>51</v>
      </c>
      <c r="F16" s="68"/>
      <c r="G16" s="47"/>
      <c r="H16" s="49">
        <f>H17-1</f>
        <v>43486</v>
      </c>
    </row>
    <row r="17" spans="1:8" ht="32.25" customHeight="1" x14ac:dyDescent="0.25">
      <c r="A17" s="48"/>
      <c r="B17" s="46" t="s">
        <v>52</v>
      </c>
      <c r="C17" s="67" t="s">
        <v>53</v>
      </c>
      <c r="D17" s="68"/>
      <c r="E17" s="67" t="s">
        <v>54</v>
      </c>
      <c r="F17" s="68"/>
      <c r="G17" s="47"/>
      <c r="H17" s="49">
        <v>43487</v>
      </c>
    </row>
    <row r="18" spans="1:8" x14ac:dyDescent="0.25">
      <c r="B18" s="69" t="s">
        <v>55</v>
      </c>
      <c r="C18" s="70"/>
      <c r="D18" s="71"/>
      <c r="E18" s="72" t="s">
        <v>56</v>
      </c>
      <c r="F18" s="73"/>
      <c r="G18" s="73"/>
      <c r="H18" s="74"/>
    </row>
    <row r="19" spans="1:8" x14ac:dyDescent="0.25">
      <c r="H19" s="50"/>
    </row>
    <row r="20" spans="1:8" x14ac:dyDescent="0.25">
      <c r="A20" s="50"/>
      <c r="B20" s="50"/>
      <c r="C20" s="50"/>
      <c r="D20" s="50"/>
      <c r="E20" s="50"/>
      <c r="F20" s="50"/>
      <c r="G20" s="50"/>
      <c r="H20" s="50"/>
    </row>
    <row r="21" spans="1:8" x14ac:dyDescent="0.25">
      <c r="A21" s="50"/>
      <c r="B21" s="50"/>
      <c r="C21" s="50"/>
      <c r="D21" s="50"/>
      <c r="E21" s="50"/>
      <c r="F21" s="50"/>
      <c r="G21" s="50"/>
      <c r="H21" s="50"/>
    </row>
    <row r="22" spans="1:8" ht="15.75" x14ac:dyDescent="0.25">
      <c r="A22" s="75" t="s">
        <v>57</v>
      </c>
      <c r="B22" s="75"/>
      <c r="C22" s="75"/>
      <c r="D22" s="75"/>
      <c r="E22" s="75"/>
      <c r="F22" s="75"/>
      <c r="G22" s="75"/>
      <c r="H22" s="75"/>
    </row>
    <row r="23" spans="1:8" x14ac:dyDescent="0.25">
      <c r="A23" s="50"/>
      <c r="B23" s="50"/>
      <c r="C23" s="50"/>
      <c r="D23" s="50"/>
      <c r="E23" s="50"/>
      <c r="F23" s="50"/>
      <c r="G23" s="50"/>
      <c r="H23" s="50"/>
    </row>
    <row r="24" spans="1:8" x14ac:dyDescent="0.25">
      <c r="B24" s="61" t="s">
        <v>58</v>
      </c>
      <c r="C24" s="61" t="s">
        <v>59</v>
      </c>
      <c r="D24" s="61" t="s">
        <v>60</v>
      </c>
      <c r="E24" s="61" t="s">
        <v>61</v>
      </c>
      <c r="F24" s="61" t="s">
        <v>62</v>
      </c>
      <c r="G24" s="61" t="s">
        <v>63</v>
      </c>
      <c r="H24" s="61" t="s">
        <v>64</v>
      </c>
    </row>
    <row r="25" spans="1:8" ht="23.25" customHeight="1" x14ac:dyDescent="0.25">
      <c r="B25" s="62"/>
      <c r="C25" s="62"/>
      <c r="D25" s="62"/>
      <c r="E25" s="62"/>
      <c r="F25" s="62"/>
      <c r="G25" s="62"/>
      <c r="H25" s="62"/>
    </row>
    <row r="26" spans="1:8" ht="36" x14ac:dyDescent="0.25">
      <c r="B26" s="51" t="s">
        <v>6</v>
      </c>
      <c r="C26" s="52">
        <f>H17</f>
        <v>43487</v>
      </c>
      <c r="D26" s="51">
        <v>1</v>
      </c>
      <c r="E26" s="51" t="s">
        <v>65</v>
      </c>
      <c r="F26" s="51" t="s">
        <v>66</v>
      </c>
      <c r="G26" s="51" t="s">
        <v>67</v>
      </c>
      <c r="H26" s="51" t="s">
        <v>67</v>
      </c>
    </row>
    <row r="27" spans="1:8" x14ac:dyDescent="0.25">
      <c r="B27" s="53"/>
      <c r="C27" s="54"/>
      <c r="D27" s="53"/>
      <c r="E27" s="55"/>
      <c r="F27" s="53"/>
      <c r="G27" s="56"/>
      <c r="H27" s="57"/>
    </row>
    <row r="28" spans="1:8" x14ac:dyDescent="0.25">
      <c r="B28" s="58"/>
      <c r="C28" s="58"/>
      <c r="D28" s="58"/>
      <c r="E28" s="59"/>
      <c r="F28" s="58"/>
      <c r="G28" s="58"/>
      <c r="H28" s="58"/>
    </row>
    <row r="29" spans="1:8" x14ac:dyDescent="0.25">
      <c r="B29" s="53"/>
      <c r="C29" s="53"/>
      <c r="D29" s="53"/>
      <c r="E29" s="55"/>
      <c r="F29" s="53"/>
      <c r="G29" s="53"/>
      <c r="H29" s="53"/>
    </row>
    <row r="30" spans="1:8" x14ac:dyDescent="0.25">
      <c r="B30" s="53"/>
      <c r="C30" s="53"/>
      <c r="D30" s="53"/>
      <c r="E30" s="55"/>
      <c r="F30" s="53"/>
      <c r="G30" s="53"/>
      <c r="H30" s="53"/>
    </row>
    <row r="31" spans="1:8" x14ac:dyDescent="0.25">
      <c r="B31" s="53"/>
      <c r="C31" s="53"/>
      <c r="D31" s="53"/>
      <c r="E31" s="55"/>
      <c r="F31" s="53"/>
      <c r="G31" s="53"/>
      <c r="H31" s="53"/>
    </row>
    <row r="32" spans="1:8" x14ac:dyDescent="0.25">
      <c r="B32" s="53"/>
      <c r="C32" s="53"/>
      <c r="D32" s="53"/>
      <c r="E32" s="55"/>
      <c r="F32" s="53"/>
      <c r="G32" s="53"/>
      <c r="H32" s="53"/>
    </row>
    <row r="33" spans="1:8" x14ac:dyDescent="0.25">
      <c r="B33" s="53"/>
      <c r="C33" s="53"/>
      <c r="D33" s="53"/>
      <c r="E33" s="55"/>
      <c r="F33" s="53"/>
      <c r="G33" s="53"/>
      <c r="H33" s="53"/>
    </row>
    <row r="34" spans="1:8" x14ac:dyDescent="0.25">
      <c r="B34" s="53"/>
      <c r="C34" s="53"/>
      <c r="D34" s="53"/>
      <c r="E34" s="55"/>
      <c r="F34" s="53"/>
      <c r="G34" s="53"/>
      <c r="H34" s="53"/>
    </row>
    <row r="35" spans="1:8" x14ac:dyDescent="0.25">
      <c r="B35" s="53"/>
      <c r="C35" s="53"/>
      <c r="D35" s="53"/>
      <c r="E35" s="55"/>
      <c r="F35" s="53"/>
      <c r="G35" s="53"/>
      <c r="H35" s="53"/>
    </row>
    <row r="36" spans="1:8" x14ac:dyDescent="0.25">
      <c r="B36" s="53"/>
      <c r="C36" s="53"/>
      <c r="D36" s="53"/>
      <c r="E36" s="55"/>
      <c r="F36" s="53"/>
      <c r="G36" s="53"/>
      <c r="H36" s="53"/>
    </row>
    <row r="37" spans="1:8" x14ac:dyDescent="0.25">
      <c r="B37" s="53"/>
      <c r="C37" s="53"/>
      <c r="D37" s="53"/>
      <c r="E37" s="55"/>
      <c r="F37" s="53"/>
      <c r="G37" s="53"/>
      <c r="H37" s="53"/>
    </row>
    <row r="38" spans="1:8" x14ac:dyDescent="0.25">
      <c r="B38" s="53"/>
      <c r="C38" s="53"/>
      <c r="D38" s="53"/>
      <c r="E38" s="55"/>
      <c r="F38" s="53"/>
      <c r="G38" s="53"/>
      <c r="H38" s="53"/>
    </row>
    <row r="39" spans="1:8" x14ac:dyDescent="0.25">
      <c r="A39" s="50"/>
      <c r="B39" s="50"/>
      <c r="C39" s="50"/>
      <c r="D39" s="50"/>
      <c r="E39" s="50"/>
      <c r="F39" s="50"/>
      <c r="G39" s="50"/>
      <c r="H39" s="50"/>
    </row>
    <row r="40" spans="1:8" x14ac:dyDescent="0.25">
      <c r="A40" s="50"/>
      <c r="B40" s="50"/>
      <c r="C40" s="50"/>
      <c r="D40" s="50"/>
      <c r="E40" s="50"/>
      <c r="F40" s="50"/>
      <c r="G40" s="50"/>
      <c r="H40" s="50"/>
    </row>
    <row r="41" spans="1:8" x14ac:dyDescent="0.25">
      <c r="A41" s="50"/>
      <c r="B41" s="50"/>
      <c r="C41" s="50"/>
      <c r="D41" s="50"/>
      <c r="E41" s="50"/>
      <c r="F41" s="50"/>
      <c r="G41" s="50"/>
      <c r="H41" s="50"/>
    </row>
    <row r="42" spans="1:8" x14ac:dyDescent="0.25">
      <c r="A42" s="50"/>
      <c r="B42" s="50"/>
      <c r="C42" s="50"/>
      <c r="D42" s="50"/>
      <c r="E42" s="50"/>
      <c r="F42" s="50"/>
      <c r="G42" s="50"/>
      <c r="H42" s="50"/>
    </row>
    <row r="43" spans="1:8" x14ac:dyDescent="0.25">
      <c r="A43" s="50"/>
      <c r="B43" s="50"/>
      <c r="C43" s="50"/>
      <c r="D43" s="50"/>
      <c r="E43" s="50"/>
      <c r="F43" s="50"/>
      <c r="G43" s="50"/>
      <c r="H43" s="50"/>
    </row>
    <row r="44" spans="1:8" x14ac:dyDescent="0.25">
      <c r="A44" s="50"/>
      <c r="B44" s="50"/>
      <c r="C44" s="50"/>
      <c r="D44" s="50"/>
      <c r="E44" s="50"/>
      <c r="F44" s="50"/>
      <c r="G44" s="50"/>
      <c r="H44" s="50"/>
    </row>
    <row r="45" spans="1:8" x14ac:dyDescent="0.25">
      <c r="A45" s="63" t="s">
        <v>68</v>
      </c>
      <c r="B45" s="63"/>
      <c r="C45" s="63"/>
      <c r="D45" s="63"/>
      <c r="E45" s="63"/>
      <c r="F45" s="64" t="s">
        <v>69</v>
      </c>
      <c r="G45" s="64"/>
      <c r="H45" s="50"/>
    </row>
    <row r="46" spans="1:8" x14ac:dyDescent="0.25">
      <c r="B46" s="60"/>
      <c r="C46" s="60"/>
      <c r="D46" s="60"/>
      <c r="E46" s="60"/>
      <c r="F46" s="60"/>
      <c r="G46" s="60"/>
      <c r="H46" s="60"/>
    </row>
    <row r="47" spans="1:8" x14ac:dyDescent="0.25">
      <c r="B47" s="60"/>
      <c r="C47" s="60"/>
      <c r="D47" s="60"/>
      <c r="E47" s="60"/>
      <c r="F47" s="60"/>
      <c r="G47" s="60"/>
      <c r="H47" s="60"/>
    </row>
    <row r="48" spans="1:8" x14ac:dyDescent="0.25">
      <c r="B48" s="60"/>
      <c r="C48" s="60"/>
      <c r="D48" s="60"/>
      <c r="E48" s="60"/>
      <c r="F48" s="60"/>
      <c r="G48" s="60"/>
      <c r="H48" s="60"/>
    </row>
    <row r="49" spans="2:8" x14ac:dyDescent="0.25">
      <c r="B49" s="65" t="s">
        <v>70</v>
      </c>
      <c r="C49" s="65"/>
      <c r="D49" s="65"/>
      <c r="E49" s="65"/>
      <c r="F49" s="65"/>
      <c r="G49" s="66" t="s">
        <v>69</v>
      </c>
      <c r="H49" s="66"/>
    </row>
  </sheetData>
  <sheetProtection algorithmName="SHA-512" hashValue="LNYu9AJKKq1t6+vfMG2daKU0a98wY1ppw6YudQOOyR0XJ0m+Jr9GZOBSHSviwB2B5DGgGSoRm2wY9Md4/HHI4Q==" saltValue="P51KtUEsYqUvfm2Pr618xw==" spinCount="100000" sheet="1" objects="1" scenarios="1" selectLockedCells="1" selectUnlockedCells="1"/>
  <mergeCells count="28">
    <mergeCell ref="A12:G12"/>
    <mergeCell ref="A1:B3"/>
    <mergeCell ref="C1:F2"/>
    <mergeCell ref="C3:F3"/>
    <mergeCell ref="A8:G8"/>
    <mergeCell ref="A10:H10"/>
    <mergeCell ref="C14:D14"/>
    <mergeCell ref="E14:F14"/>
    <mergeCell ref="C15:D15"/>
    <mergeCell ref="E15:F15"/>
    <mergeCell ref="C16:D16"/>
    <mergeCell ref="E16:F16"/>
    <mergeCell ref="C17:D17"/>
    <mergeCell ref="E17:F17"/>
    <mergeCell ref="B18:D18"/>
    <mergeCell ref="E18:H18"/>
    <mergeCell ref="A22:H22"/>
    <mergeCell ref="G24:G25"/>
    <mergeCell ref="H24:H25"/>
    <mergeCell ref="A45:E45"/>
    <mergeCell ref="F45:G45"/>
    <mergeCell ref="B49:F49"/>
    <mergeCell ref="G49:H49"/>
    <mergeCell ref="B24:B25"/>
    <mergeCell ref="C24:C25"/>
    <mergeCell ref="D24:D25"/>
    <mergeCell ref="E24:E25"/>
    <mergeCell ref="F24:F25"/>
  </mergeCells>
  <hyperlinks>
    <hyperlink ref="E18" r:id="rId1" xr:uid="{14053127-B0FE-4A7A-AC70-97E612726327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opLeftCell="A10" workbookViewId="0">
      <selection activeCell="A11" sqref="A11"/>
    </sheetView>
  </sheetViews>
  <sheetFormatPr baseColWidth="10" defaultRowHeight="15" x14ac:dyDescent="0.25"/>
  <cols>
    <col min="1" max="1" width="24.85546875" style="21" customWidth="1"/>
    <col min="2" max="2" width="22.28515625" style="21" customWidth="1"/>
    <col min="3" max="3" width="29" style="21" customWidth="1"/>
    <col min="4" max="4" width="19.140625" style="21" customWidth="1"/>
    <col min="5" max="5" width="11.42578125" style="21"/>
    <col min="6" max="6" width="22.7109375" style="21" customWidth="1"/>
    <col min="7" max="7" width="17" style="21" customWidth="1"/>
    <col min="8" max="14" width="11.42578125" style="21"/>
    <col min="15" max="15" width="33.42578125" style="21" customWidth="1"/>
    <col min="16" max="16" width="35" style="21" customWidth="1"/>
    <col min="17" max="17" width="29.140625" style="21" customWidth="1"/>
    <col min="18" max="16384" width="11.42578125" style="21"/>
  </cols>
  <sheetData>
    <row r="1" spans="1:17" customFormat="1" ht="33" customHeight="1" x14ac:dyDescent="0.25">
      <c r="A1" s="90"/>
      <c r="B1" s="91"/>
      <c r="C1" s="92" t="str">
        <f>control!C1</f>
        <v>CUADRO DE MANDO PARA EL ENSAYO DE HMF Y FURFURAL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  <c r="O1" s="34" t="s">
        <v>37</v>
      </c>
      <c r="P1" s="35" t="str">
        <f>control!H1</f>
        <v>SOFT-TC-038</v>
      </c>
    </row>
    <row r="2" spans="1:17" customFormat="1" ht="33" customHeight="1" x14ac:dyDescent="0.25">
      <c r="A2" s="90"/>
      <c r="B2" s="91"/>
      <c r="C2" s="92"/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  <c r="O2" s="34" t="s">
        <v>38</v>
      </c>
      <c r="P2" s="35">
        <f>control!H2</f>
        <v>1</v>
      </c>
    </row>
    <row r="3" spans="1:17" customFormat="1" ht="33" customHeight="1" x14ac:dyDescent="0.35">
      <c r="A3" s="90"/>
      <c r="B3" s="91"/>
      <c r="C3" s="95" t="s">
        <v>39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7"/>
      <c r="O3" s="36" t="s">
        <v>40</v>
      </c>
      <c r="P3" s="37">
        <f>control!H3</f>
        <v>43487</v>
      </c>
    </row>
    <row r="5" spans="1:17" customFormat="1" x14ac:dyDescent="0.25">
      <c r="A5" s="1" t="s">
        <v>0</v>
      </c>
      <c r="B5" s="2" t="s">
        <v>36</v>
      </c>
      <c r="C5" s="1" t="s">
        <v>1</v>
      </c>
      <c r="D5" s="2" t="s">
        <v>2</v>
      </c>
      <c r="E5" s="98" t="s">
        <v>3</v>
      </c>
      <c r="F5" s="98"/>
      <c r="G5" s="3"/>
      <c r="H5" s="4" t="s">
        <v>4</v>
      </c>
      <c r="I5" s="5"/>
      <c r="J5" s="1"/>
      <c r="K5" s="1" t="s">
        <v>5</v>
      </c>
      <c r="L5" s="6"/>
      <c r="M5" s="1"/>
      <c r="N5" s="7" t="s">
        <v>6</v>
      </c>
    </row>
    <row r="6" spans="1:17" customFormat="1" x14ac:dyDescent="0.25">
      <c r="A6" s="8"/>
      <c r="B6" s="99" t="s">
        <v>7</v>
      </c>
      <c r="C6" s="100"/>
      <c r="D6" s="9">
        <v>163</v>
      </c>
      <c r="E6" s="98" t="s">
        <v>3</v>
      </c>
      <c r="F6" s="98"/>
      <c r="G6" s="10"/>
      <c r="H6" s="4" t="s">
        <v>4</v>
      </c>
      <c r="I6" s="11"/>
      <c r="J6" s="8"/>
      <c r="K6" s="8"/>
      <c r="L6" s="12"/>
      <c r="M6" s="8"/>
      <c r="N6" s="13"/>
    </row>
    <row r="7" spans="1:17" customFormat="1" ht="15.75" thickBot="1" x14ac:dyDescent="0.3">
      <c r="A7" s="14" t="s">
        <v>8</v>
      </c>
      <c r="B7" s="15" t="s">
        <v>9</v>
      </c>
      <c r="C7" s="16" t="s">
        <v>10</v>
      </c>
      <c r="D7" s="17" t="s">
        <v>11</v>
      </c>
      <c r="E7" s="16" t="s">
        <v>12</v>
      </c>
      <c r="F7" s="17" t="s">
        <v>13</v>
      </c>
      <c r="G7" s="16" t="s">
        <v>14</v>
      </c>
      <c r="H7" s="18"/>
      <c r="I7" s="16" t="s">
        <v>15</v>
      </c>
      <c r="J7" s="19"/>
    </row>
    <row r="8" spans="1:17" customFormat="1" ht="15.75" thickBot="1" x14ac:dyDescent="0.3">
      <c r="A8" s="101" t="s">
        <v>16</v>
      </c>
      <c r="B8" s="102"/>
      <c r="C8" s="102"/>
      <c r="D8" s="102"/>
      <c r="E8" s="102"/>
      <c r="F8" s="102"/>
      <c r="G8" s="102"/>
      <c r="H8" s="103"/>
      <c r="I8" s="103"/>
      <c r="J8" s="103"/>
      <c r="K8" s="103"/>
      <c r="L8" s="103"/>
      <c r="M8" s="104"/>
      <c r="N8" s="20"/>
    </row>
    <row r="9" spans="1:17" customFormat="1" ht="15.75" thickBot="1" x14ac:dyDescent="0.3">
      <c r="A9" s="101" t="s">
        <v>17</v>
      </c>
      <c r="B9" s="102"/>
      <c r="C9" s="102"/>
      <c r="D9" s="102"/>
      <c r="E9" s="102"/>
      <c r="F9" s="102"/>
      <c r="G9" s="105"/>
      <c r="H9" s="101" t="s">
        <v>18</v>
      </c>
      <c r="I9" s="102"/>
      <c r="J9" s="102"/>
      <c r="K9" s="102"/>
      <c r="L9" s="102"/>
      <c r="M9" s="102"/>
      <c r="N9" s="105"/>
    </row>
    <row r="10" spans="1:17" customFormat="1" ht="63.75" x14ac:dyDescent="0.25">
      <c r="A10" s="27" t="s">
        <v>19</v>
      </c>
      <c r="B10" s="27" t="s">
        <v>20</v>
      </c>
      <c r="C10" s="28" t="s">
        <v>21</v>
      </c>
      <c r="D10" s="29" t="s">
        <v>22</v>
      </c>
      <c r="E10" s="30" t="s">
        <v>23</v>
      </c>
      <c r="F10" s="30" t="s">
        <v>24</v>
      </c>
      <c r="G10" s="30" t="s">
        <v>25</v>
      </c>
      <c r="H10" s="31" t="s">
        <v>26</v>
      </c>
      <c r="I10" s="31" t="s">
        <v>27</v>
      </c>
      <c r="J10" s="31" t="s">
        <v>28</v>
      </c>
      <c r="K10" s="32" t="s">
        <v>29</v>
      </c>
      <c r="L10" s="33" t="s">
        <v>30</v>
      </c>
      <c r="M10" s="23" t="s">
        <v>31</v>
      </c>
      <c r="N10" s="24" t="s">
        <v>32</v>
      </c>
      <c r="O10" s="25" t="s">
        <v>33</v>
      </c>
      <c r="P10" s="25" t="s">
        <v>34</v>
      </c>
      <c r="Q10" s="26" t="s">
        <v>35</v>
      </c>
    </row>
    <row r="11" spans="1:17" customFormat="1" x14ac:dyDescent="0.25">
      <c r="A11" s="108"/>
      <c r="B11" s="22"/>
      <c r="C11" s="106"/>
      <c r="D11" s="22"/>
      <c r="E11" s="22"/>
      <c r="F11" s="22"/>
      <c r="G11" s="22"/>
      <c r="H11" s="22"/>
      <c r="I11" s="22"/>
      <c r="J11" s="22"/>
      <c r="K11" s="107">
        <f t="shared" ref="K11:K20" si="0">H11*J11</f>
        <v>0</v>
      </c>
      <c r="L11" s="107" t="e">
        <f t="shared" ref="L11:L20" si="1">K11*(I11/G11)*100</f>
        <v>#DIV/0!</v>
      </c>
      <c r="M11" s="22"/>
      <c r="N11" s="22"/>
      <c r="O11" s="22"/>
      <c r="P11" s="22"/>
      <c r="Q11" s="106"/>
    </row>
    <row r="12" spans="1:17" customFormat="1" x14ac:dyDescent="0.25">
      <c r="A12" s="108"/>
      <c r="B12" s="22"/>
      <c r="C12" s="106"/>
      <c r="D12" s="22"/>
      <c r="E12" s="22"/>
      <c r="F12" s="22"/>
      <c r="G12" s="22"/>
      <c r="H12" s="22"/>
      <c r="I12" s="22"/>
      <c r="J12" s="22"/>
      <c r="K12" s="107">
        <f t="shared" si="0"/>
        <v>0</v>
      </c>
      <c r="L12" s="107" t="e">
        <f t="shared" si="1"/>
        <v>#DIV/0!</v>
      </c>
      <c r="M12" s="22"/>
      <c r="N12" s="22"/>
      <c r="O12" s="22"/>
      <c r="P12" s="22"/>
      <c r="Q12" s="106"/>
    </row>
    <row r="13" spans="1:17" customFormat="1" x14ac:dyDescent="0.25">
      <c r="A13" s="108"/>
      <c r="B13" s="22"/>
      <c r="C13" s="106"/>
      <c r="D13" s="22"/>
      <c r="E13" s="22"/>
      <c r="F13" s="22"/>
      <c r="G13" s="22"/>
      <c r="H13" s="22"/>
      <c r="I13" s="22"/>
      <c r="J13" s="22"/>
      <c r="K13" s="107">
        <f t="shared" si="0"/>
        <v>0</v>
      </c>
      <c r="L13" s="107" t="e">
        <f t="shared" si="1"/>
        <v>#DIV/0!</v>
      </c>
      <c r="M13" s="22"/>
      <c r="N13" s="22"/>
      <c r="O13" s="22"/>
      <c r="P13" s="22"/>
      <c r="Q13" s="106"/>
    </row>
    <row r="14" spans="1:17" customFormat="1" x14ac:dyDescent="0.25">
      <c r="A14" s="108"/>
      <c r="B14" s="22"/>
      <c r="C14" s="106"/>
      <c r="D14" s="22"/>
      <c r="E14" s="22"/>
      <c r="F14" s="22"/>
      <c r="G14" s="22"/>
      <c r="H14" s="22"/>
      <c r="I14" s="22"/>
      <c r="J14" s="22"/>
      <c r="K14" s="107">
        <f t="shared" si="0"/>
        <v>0</v>
      </c>
      <c r="L14" s="107" t="e">
        <f t="shared" si="1"/>
        <v>#DIV/0!</v>
      </c>
      <c r="M14" s="22"/>
      <c r="N14" s="22"/>
      <c r="O14" s="22"/>
      <c r="P14" s="22"/>
      <c r="Q14" s="106"/>
    </row>
    <row r="15" spans="1:17" customFormat="1" x14ac:dyDescent="0.25">
      <c r="A15" s="108"/>
      <c r="B15" s="22"/>
      <c r="C15" s="106"/>
      <c r="D15" s="22"/>
      <c r="E15" s="22"/>
      <c r="F15" s="22"/>
      <c r="G15" s="22"/>
      <c r="H15" s="22"/>
      <c r="I15" s="22"/>
      <c r="J15" s="22"/>
      <c r="K15" s="107">
        <f t="shared" si="0"/>
        <v>0</v>
      </c>
      <c r="L15" s="107" t="e">
        <f t="shared" si="1"/>
        <v>#DIV/0!</v>
      </c>
      <c r="M15" s="22"/>
      <c r="N15" s="22"/>
      <c r="O15" s="22"/>
      <c r="P15" s="22"/>
      <c r="Q15" s="106"/>
    </row>
    <row r="16" spans="1:17" customFormat="1" x14ac:dyDescent="0.25">
      <c r="A16" s="108"/>
      <c r="B16" s="22"/>
      <c r="C16" s="106"/>
      <c r="D16" s="22"/>
      <c r="E16" s="22"/>
      <c r="F16" s="22"/>
      <c r="G16" s="22"/>
      <c r="H16" s="22"/>
      <c r="I16" s="22"/>
      <c r="J16" s="22"/>
      <c r="K16" s="107">
        <f t="shared" si="0"/>
        <v>0</v>
      </c>
      <c r="L16" s="107" t="e">
        <f t="shared" si="1"/>
        <v>#DIV/0!</v>
      </c>
      <c r="M16" s="22"/>
      <c r="N16" s="22"/>
      <c r="O16" s="22"/>
      <c r="P16" s="22"/>
      <c r="Q16" s="106"/>
    </row>
    <row r="17" spans="1:17" customFormat="1" x14ac:dyDescent="0.25">
      <c r="A17" s="108"/>
      <c r="B17" s="22"/>
      <c r="C17" s="106"/>
      <c r="D17" s="22"/>
      <c r="E17" s="22"/>
      <c r="F17" s="22"/>
      <c r="G17" s="22"/>
      <c r="H17" s="22"/>
      <c r="I17" s="22"/>
      <c r="J17" s="22"/>
      <c r="K17" s="107">
        <f t="shared" si="0"/>
        <v>0</v>
      </c>
      <c r="L17" s="107" t="e">
        <f t="shared" si="1"/>
        <v>#DIV/0!</v>
      </c>
      <c r="M17" s="22"/>
      <c r="N17" s="22"/>
      <c r="O17" s="22"/>
      <c r="P17" s="22"/>
      <c r="Q17" s="106"/>
    </row>
    <row r="18" spans="1:17" customFormat="1" x14ac:dyDescent="0.25">
      <c r="A18" s="108"/>
      <c r="B18" s="22"/>
      <c r="C18" s="106"/>
      <c r="D18" s="22"/>
      <c r="E18" s="22"/>
      <c r="F18" s="22"/>
      <c r="G18" s="22"/>
      <c r="H18" s="22"/>
      <c r="I18" s="22"/>
      <c r="J18" s="22"/>
      <c r="K18" s="107">
        <f t="shared" si="0"/>
        <v>0</v>
      </c>
      <c r="L18" s="107" t="e">
        <f t="shared" si="1"/>
        <v>#DIV/0!</v>
      </c>
      <c r="M18" s="22"/>
      <c r="N18" s="22"/>
      <c r="O18" s="22"/>
      <c r="P18" s="22"/>
      <c r="Q18" s="106"/>
    </row>
    <row r="19" spans="1:17" customFormat="1" x14ac:dyDescent="0.25">
      <c r="A19" s="108"/>
      <c r="B19" s="22"/>
      <c r="C19" s="106"/>
      <c r="D19" s="22"/>
      <c r="E19" s="22"/>
      <c r="F19" s="22"/>
      <c r="G19" s="22"/>
      <c r="H19" s="22"/>
      <c r="I19" s="22"/>
      <c r="J19" s="22"/>
      <c r="K19" s="107">
        <f t="shared" si="0"/>
        <v>0</v>
      </c>
      <c r="L19" s="107" t="e">
        <f t="shared" si="1"/>
        <v>#DIV/0!</v>
      </c>
      <c r="M19" s="22"/>
      <c r="N19" s="22"/>
      <c r="O19" s="22"/>
      <c r="P19" s="22"/>
      <c r="Q19" s="106"/>
    </row>
    <row r="20" spans="1:17" customFormat="1" x14ac:dyDescent="0.25">
      <c r="A20" s="108"/>
      <c r="B20" s="22"/>
      <c r="C20" s="106"/>
      <c r="D20" s="22"/>
      <c r="E20" s="22"/>
      <c r="F20" s="22"/>
      <c r="G20" s="22"/>
      <c r="H20" s="22"/>
      <c r="I20" s="22"/>
      <c r="J20" s="22"/>
      <c r="K20" s="107">
        <f t="shared" si="0"/>
        <v>0</v>
      </c>
      <c r="L20" s="107" t="e">
        <f t="shared" si="1"/>
        <v>#DIV/0!</v>
      </c>
      <c r="M20" s="22"/>
      <c r="N20" s="22"/>
      <c r="O20" s="22"/>
      <c r="P20" s="22"/>
      <c r="Q20" s="106"/>
    </row>
  </sheetData>
  <sheetProtection algorithmName="SHA-512" hashValue="A0KB4tN1pyrV0m9zhA1n0BPxcix/5hK4elAAzyu+5UpRxj2uqQvhFX5Pw23EIgXGlxo9/gScLxobJNJy270Jmw==" saltValue="Hta3+tf1xiUbGNNn/AYU1Q==" spinCount="100000" sheet="1" objects="1" scenarios="1"/>
  <mergeCells count="9">
    <mergeCell ref="A1:B3"/>
    <mergeCell ref="C1:N2"/>
    <mergeCell ref="C3:N3"/>
    <mergeCell ref="E5:F5"/>
    <mergeCell ref="B6:C6"/>
    <mergeCell ref="E6:F6"/>
    <mergeCell ref="A8:M8"/>
    <mergeCell ref="A9:G9"/>
    <mergeCell ref="H9:N9"/>
  </mergeCells>
  <conditionalFormatting sqref="I5:I6 D5:D6 G5:G6 B5:B7 N5">
    <cfRule type="containsBlanks" dxfId="2" priority="3">
      <formula>LEN(TRIM(B5))=0</formula>
    </cfRule>
  </conditionalFormatting>
  <conditionalFormatting sqref="D7">
    <cfRule type="containsBlanks" dxfId="1" priority="2">
      <formula>LEN(TRIM(D7))=0</formula>
    </cfRule>
  </conditionalFormatting>
  <conditionalFormatting sqref="F7">
    <cfRule type="containsBlanks" dxfId="0" priority="1">
      <formula>LEN(TRIM(F7))=0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control</vt:lpstr>
      <vt:lpstr>SOFT-TC-038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AOXLAB</dc:creator>
  <cp:lastModifiedBy>Calidad</cp:lastModifiedBy>
  <dcterms:created xsi:type="dcterms:W3CDTF">2019-01-23T13:24:00Z</dcterms:created>
  <dcterms:modified xsi:type="dcterms:W3CDTF">2019-09-21T15:02:43Z</dcterms:modified>
</cp:coreProperties>
</file>