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1\Compartida\Publico\SGI\7. PROCESO\FORMATOS AOXLAB (FG Y FT) CONTROL DOC\FORMATOS SOFTWARE\"/>
    </mc:Choice>
  </mc:AlternateContent>
  <xr:revisionPtr revIDLastSave="0" documentId="8_{5BA24B87-FE68-49A5-BA9B-08DB0E84E4E6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control" sheetId="2" r:id="rId1"/>
    <sheet name="SOFT-TC-036" sheetId="1" r:id="rId2"/>
  </sheets>
  <externalReferences>
    <externalReference r:id="rId3"/>
  </externalReferences>
  <definedNames>
    <definedName name="SUSTANCIA">[1]!Tabla4[#Data]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3" i="1" l="1"/>
  <c r="P2" i="1"/>
  <c r="P1" i="1"/>
  <c r="C26" i="2"/>
  <c r="H16" i="2"/>
  <c r="H15" i="2"/>
  <c r="B9" i="2"/>
  <c r="A9" i="2"/>
  <c r="H3" i="2"/>
  <c r="A10" i="2" l="1"/>
  <c r="J21" i="1"/>
  <c r="K21" i="1" s="1"/>
  <c r="L21" i="1" s="1"/>
  <c r="J20" i="1"/>
  <c r="K20" i="1" s="1"/>
  <c r="L20" i="1" s="1"/>
  <c r="J19" i="1"/>
  <c r="K19" i="1" s="1"/>
  <c r="L19" i="1" s="1"/>
  <c r="J18" i="1"/>
  <c r="K18" i="1" s="1"/>
  <c r="L18" i="1" s="1"/>
  <c r="J17" i="1"/>
  <c r="K17" i="1" s="1"/>
  <c r="L17" i="1" s="1"/>
  <c r="J16" i="1"/>
  <c r="K16" i="1" s="1"/>
  <c r="L16" i="1" s="1"/>
  <c r="J15" i="1"/>
  <c r="K15" i="1" s="1"/>
  <c r="L15" i="1" s="1"/>
  <c r="J14" i="1"/>
  <c r="K14" i="1" s="1"/>
  <c r="L14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B5" authorId="0" shapeId="0" xr:uid="{EFA9689F-B31E-4816-B122-5B1BB5957E34}">
      <text>
        <r>
          <rPr>
            <b/>
            <sz val="9"/>
            <color indexed="81"/>
            <rFont val="Tahoma"/>
            <family val="2"/>
          </rPr>
          <t>Ingrese el método de referencia para el ensayo</t>
        </r>
      </text>
    </comment>
    <comment ref="D5" authorId="0" shapeId="0" xr:uid="{52304600-04A3-49C7-B271-E140AC3F688F}">
      <text>
        <r>
          <rPr>
            <b/>
            <sz val="9"/>
            <color indexed="81"/>
            <rFont val="Tahoma"/>
            <family val="2"/>
          </rPr>
          <t>Registre el código de inventario de la balanza utilizada en los ensayos</t>
        </r>
      </text>
    </comment>
    <comment ref="G5" authorId="0" shapeId="0" xr:uid="{165E9D12-6050-4596-B87B-ED14744EDDC4}">
      <text>
        <r>
          <rPr>
            <b/>
            <sz val="9"/>
            <color indexed="81"/>
            <rFont val="Tahoma"/>
            <family val="2"/>
          </rPr>
          <t>Ingrese la identificación del certificado de calibración del equipo</t>
        </r>
      </text>
    </comment>
    <comment ref="I5" authorId="0" shapeId="0" xr:uid="{536DCCC6-BC0E-4A5A-A5FA-FECC51B0A08B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</t>
        </r>
      </text>
    </comment>
    <comment ref="D6" authorId="0" shapeId="0" xr:uid="{C1D211BD-483F-445E-95C5-D2F6D7DEE8A4}">
      <text>
        <r>
          <rPr>
            <b/>
            <sz val="9"/>
            <color indexed="81"/>
            <rFont val="Tahoma"/>
            <family val="2"/>
          </rPr>
          <t>Registre el código de inventario de la plancha de calentamiento utilizada en los ensayos</t>
        </r>
      </text>
    </comment>
    <comment ref="G6" authorId="0" shapeId="0" xr:uid="{FAC1317C-5579-4D29-BDE1-CFC2DD3BEBEF}">
      <text>
        <r>
          <rPr>
            <b/>
            <sz val="9"/>
            <color indexed="81"/>
            <rFont val="Tahoma"/>
            <family val="2"/>
          </rPr>
          <t>Ingrese la identificación del certificado de calibración del equipo</t>
        </r>
      </text>
    </comment>
    <comment ref="I6" authorId="0" shapeId="0" xr:uid="{110A97ED-6022-4607-80D8-DF8E43133CCD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</t>
        </r>
      </text>
    </comment>
    <comment ref="B7" authorId="0" shapeId="0" xr:uid="{304310A6-1D55-4313-8FF3-D220CCD200EA}">
      <text>
        <r>
          <rPr>
            <b/>
            <sz val="9"/>
            <color indexed="81"/>
            <rFont val="Tahoma"/>
            <family val="2"/>
          </rPr>
          <t>Ingrese las unidades en las cuales se reporta el resultado del ensayo</t>
        </r>
      </text>
    </comment>
    <comment ref="D7" authorId="0" shapeId="0" xr:uid="{82E9E4FC-A27F-4FD7-8054-1CCC04209F47}">
      <text>
        <r>
          <rPr>
            <b/>
            <sz val="9"/>
            <color indexed="81"/>
            <rFont val="Tahoma"/>
            <family val="2"/>
          </rPr>
          <t>Ingrese la unidad en la que se expresan las mediciones de masa</t>
        </r>
      </text>
    </comment>
    <comment ref="F7" authorId="0" shapeId="0" xr:uid="{FA757D42-D9DA-4D69-BF56-3CC034E41CBC}">
      <text>
        <r>
          <rPr>
            <b/>
            <sz val="9"/>
            <color indexed="81"/>
            <rFont val="Tahoma"/>
            <family val="2"/>
          </rPr>
          <t>Ingrese la unidad en la que se expresan las mediciones de volumen</t>
        </r>
      </text>
    </comment>
    <comment ref="H7" authorId="0" shapeId="0" xr:uid="{63A2AAB2-38E4-48B2-8F19-C1952ACA845C}">
      <text>
        <r>
          <rPr>
            <b/>
            <sz val="9"/>
            <color indexed="81"/>
            <rFont val="Tahoma"/>
            <family val="2"/>
          </rPr>
          <t>Ingrese el límite de reporte establecido para el ensayo</t>
        </r>
      </text>
    </comment>
    <comment ref="A9" authorId="0" shapeId="0" xr:uid="{A01C4369-CD71-46A2-982F-4C56A8034E3F}">
      <text>
        <r>
          <rPr>
            <b/>
            <sz val="9"/>
            <color indexed="81"/>
            <rFont val="Tahoma"/>
            <family val="2"/>
          </rPr>
          <t>Registre la fecha en la cual se realiza el ensayo</t>
        </r>
      </text>
    </comment>
    <comment ref="B9" authorId="0" shapeId="0" xr:uid="{1C2E0C30-1E0A-4A16-B32F-3A9721D5B57A}">
      <text>
        <r>
          <rPr>
            <b/>
            <sz val="9"/>
            <color indexed="81"/>
            <rFont val="Tahoma"/>
            <family val="2"/>
          </rPr>
          <t>Ingrese el código de la muestra</t>
        </r>
      </text>
    </comment>
    <comment ref="C9" authorId="0" shapeId="0" xr:uid="{2E65586E-DD77-45E5-A3FD-0A24B533041F}">
      <text>
        <r>
          <rPr>
            <b/>
            <sz val="9"/>
            <color indexed="81"/>
            <rFont val="Tahoma"/>
            <family val="2"/>
          </rPr>
          <t>Ingrese el nombre de la muestra</t>
        </r>
      </text>
    </comment>
    <comment ref="D9" authorId="0" shapeId="0" xr:uid="{73DE83A9-F180-4216-A93A-8AAC95DBF921}">
      <text>
        <r>
          <rPr>
            <b/>
            <sz val="9"/>
            <color indexed="81"/>
            <rFont val="Tahoma"/>
            <family val="2"/>
          </rPr>
          <t>Registre el tipo de muestra ensayada</t>
        </r>
      </text>
    </comment>
    <comment ref="E9" authorId="0" shapeId="0" xr:uid="{483F8951-655C-48BB-8F4E-DA3AF6465118}">
      <text>
        <r>
          <rPr>
            <b/>
            <sz val="9"/>
            <color indexed="81"/>
            <rFont val="Tahoma"/>
            <family val="2"/>
          </rPr>
          <t>Registre el tipo de matriz de la muestra</t>
        </r>
      </text>
    </comment>
    <comment ref="F9" authorId="0" shapeId="0" xr:uid="{C333C40A-C78D-40F1-AF3C-7A5D1DC2B593}">
      <text>
        <r>
          <rPr>
            <b/>
            <sz val="9"/>
            <color indexed="81"/>
            <rFont val="Tahoma"/>
            <family val="2"/>
          </rPr>
          <t>Registre la cantidad de muestra utilizada</t>
        </r>
      </text>
    </comment>
    <comment ref="G9" authorId="0" shapeId="0" xr:uid="{6EA87751-98F1-445E-861D-3811AC9F57A6}">
      <text>
        <r>
          <rPr>
            <b/>
            <sz val="9"/>
            <color indexed="81"/>
            <rFont val="Tahoma"/>
            <family val="2"/>
          </rPr>
          <t>Registre el volumen de aforo del extracto</t>
        </r>
      </text>
    </comment>
    <comment ref="H9" authorId="0" shapeId="0" xr:uid="{1A19DE1E-FD03-4034-B4F4-7D6C824B4DF3}">
      <text>
        <r>
          <rPr>
            <b/>
            <sz val="9"/>
            <color indexed="81"/>
            <rFont val="Tahoma"/>
            <family val="2"/>
          </rPr>
          <t>Registre la concentración del mensurando en el extracto</t>
        </r>
      </text>
    </comment>
    <comment ref="I9" authorId="0" shapeId="0" xr:uid="{D3CA946C-A522-4A46-82F5-D3EBC3D35D51}">
      <text>
        <r>
          <rPr>
            <b/>
            <sz val="9"/>
            <color indexed="81"/>
            <rFont val="Tahoma"/>
            <family val="2"/>
          </rPr>
          <t>Registre el factor de dilución en el ensayo</t>
        </r>
      </text>
    </comment>
    <comment ref="J9" authorId="0" shapeId="0" xr:uid="{CDEF5E83-555A-46AD-81A1-0F48D4F080AE}">
      <text>
        <r>
          <rPr>
            <b/>
            <sz val="9"/>
            <color indexed="81"/>
            <rFont val="Tahoma"/>
            <family val="2"/>
          </rPr>
          <t>Registre la concentración del mensurando corregida por el factor de dilución</t>
        </r>
      </text>
    </comment>
    <comment ref="K9" authorId="0" shapeId="0" xr:uid="{D2409EDD-5755-4E7C-A1A0-C49CE88592B6}">
      <text>
        <r>
          <rPr>
            <b/>
            <sz val="9"/>
            <color indexed="81"/>
            <rFont val="Tahoma"/>
            <family val="2"/>
          </rPr>
          <t>Registre el resultado corregido por factor de diluación</t>
        </r>
      </text>
    </comment>
    <comment ref="M9" authorId="0" shapeId="0" xr:uid="{BD16E44C-BDE5-40B9-8197-941ED50CC17B}">
      <text>
        <r>
          <rPr>
            <b/>
            <sz val="9"/>
            <color indexed="81"/>
            <rFont val="Tahoma"/>
            <family val="2"/>
          </rPr>
          <t>Registre las observaciones pertinentes al ensayo o muestra</t>
        </r>
      </text>
    </comment>
    <comment ref="N9" authorId="0" shapeId="0" xr:uid="{08955208-E6BC-4FDA-897E-6E1E246F9007}">
      <text>
        <r>
          <rPr>
            <b/>
            <sz val="9"/>
            <color indexed="81"/>
            <rFont val="Tahoma"/>
            <family val="2"/>
          </rPr>
          <t>Registre el resultado del ensayo (ACEPTADO/RECHAZADO)</t>
        </r>
      </text>
    </comment>
    <comment ref="O9" authorId="0" shapeId="0" xr:uid="{A2D3FCEC-06CE-4BCE-AA23-6584A19E0417}">
      <text>
        <r>
          <rPr>
            <b/>
            <sz val="9"/>
            <color indexed="81"/>
            <rFont val="Tahoma"/>
            <family val="2"/>
          </rPr>
          <t>Registre las iniciales del analista a cargo del ensayo</t>
        </r>
      </text>
    </comment>
    <comment ref="P9" authorId="0" shapeId="0" xr:uid="{63F7E278-FE5C-47C1-9091-3B937EEBC555}">
      <text>
        <r>
          <rPr>
            <b/>
            <sz val="9"/>
            <color indexed="81"/>
            <rFont val="Tahoma"/>
            <family val="2"/>
          </rPr>
          <t>Registre las iniciales de la persona que revisa el resultado</t>
        </r>
      </text>
    </comment>
    <comment ref="Q9" authorId="0" shapeId="0" xr:uid="{5E8D93F3-CFCE-45CD-A8D7-11905C195117}">
      <text>
        <r>
          <rPr>
            <b/>
            <sz val="9"/>
            <color indexed="81"/>
            <rFont val="Tahoma"/>
            <family val="2"/>
          </rPr>
          <t>Registre la trazabilidad del resultado</t>
        </r>
      </text>
    </comment>
  </commentList>
</comments>
</file>

<file path=xl/sharedStrings.xml><?xml version="1.0" encoding="utf-8"?>
<sst xmlns="http://schemas.openxmlformats.org/spreadsheetml/2006/main" count="84" uniqueCount="73">
  <si>
    <t>CUADRO DE MANDO PARA EL ENSAYO DE CATEQUINA</t>
  </si>
  <si>
    <t>Identificación:</t>
  </si>
  <si>
    <t xml:space="preserve">Revisión: </t>
  </si>
  <si>
    <t>AOXLAB S.A.S</t>
  </si>
  <si>
    <t>Inicio de vigencia:</t>
  </si>
  <si>
    <t>DETERMINACION DE CATEQUINA</t>
  </si>
  <si>
    <t>METODO</t>
  </si>
  <si>
    <t>BALANZA</t>
  </si>
  <si>
    <t>006</t>
  </si>
  <si>
    <t>CERTIFICADO DE CALIBRACION</t>
  </si>
  <si>
    <t>VIGENCIA</t>
  </si>
  <si>
    <t>Cromatografo Liquido (0207)</t>
  </si>
  <si>
    <t>Vigente</t>
  </si>
  <si>
    <t>Plancha Multiple de Calentamiento</t>
  </si>
  <si>
    <t>UNIDADES REPORTE</t>
  </si>
  <si>
    <t>mg/100g</t>
  </si>
  <si>
    <t>UNIDADES MASA</t>
  </si>
  <si>
    <t>g</t>
  </si>
  <si>
    <t>UNIDADES VOLUMEN</t>
  </si>
  <si>
    <t>ml</t>
  </si>
  <si>
    <t>LIMITE DE REPORTE (g/100g)</t>
  </si>
  <si>
    <t>LIMITE DE MASA (g)</t>
  </si>
  <si>
    <t>ANALISIS DE MUESTRAS</t>
  </si>
  <si>
    <t>FECHA DE ANALISIS</t>
  </si>
  <si>
    <t>ID MUESTRA</t>
  </si>
  <si>
    <t>NOMBRE DE LA MUESTRA</t>
  </si>
  <si>
    <t>TIPO DE MUESTRA</t>
  </si>
  <si>
    <t>MATRIZ</t>
  </si>
  <si>
    <t>Peso o volumen  Muestra (g ó mL)</t>
  </si>
  <si>
    <t>Volumen de dilución(mL)</t>
  </si>
  <si>
    <t>Concentración (ug/mL)</t>
  </si>
  <si>
    <t xml:space="preserve">Factor de dilución </t>
  </si>
  <si>
    <t>Concentracion con el Factor de Dilucion (mg/mL)</t>
  </si>
  <si>
    <t>Resultado (mg/100g)ó(mg/100mL)</t>
  </si>
  <si>
    <t>PROMEDIO</t>
  </si>
  <si>
    <t>OBSERVACIONES</t>
  </si>
  <si>
    <t>ESTADO DEL RESULTADO</t>
  </si>
  <si>
    <t>REALIZÓ</t>
  </si>
  <si>
    <t>REVISÓ</t>
  </si>
  <si>
    <t>TRAZABILIDAD</t>
  </si>
  <si>
    <t>EAAG</t>
  </si>
  <si>
    <t>PROC-TC-132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</si>
  <si>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</si>
  <si>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</si>
  <si>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</si>
  <si>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</si>
  <si>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</si>
  <si>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</si>
  <si>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</si>
  <si>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 xml:space="preserve">Edwin Alexander Arboleda </t>
  </si>
  <si>
    <t>Analista de laboratorio</t>
  </si>
  <si>
    <t>Revisó:</t>
  </si>
  <si>
    <t>Wlner Ferney Ruiz</t>
  </si>
  <si>
    <t>Líder de Laboratorio</t>
  </si>
  <si>
    <t>Aprobó:</t>
  </si>
  <si>
    <t>Yasmín E. Lopera Pérez</t>
  </si>
  <si>
    <t>Gerente y Director Técnico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</si>
  <si>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</si>
  <si>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</si>
  <si>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</si>
  <si>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</si>
  <si>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</si>
  <si>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</si>
  <si>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</si>
  <si>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</si>
  <si>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</si>
  <si>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</si>
  <si>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Ninguno (versión original).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</si>
  <si>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</si>
  <si>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</si>
  <si>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</si>
  <si>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</si>
  <si>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SOFT-TC-036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</si>
</sst>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24"/>
      <color theme="3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8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02">
    <xf numFmtId="0" fontId="0" fillId="0" borderId="0" xfId="0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9" fillId="0" borderId="1" xfId="0" applyFont="1" applyBorder="1"/>
    <xf numFmtId="0" fontId="10" fillId="0" borderId="1" xfId="0" applyFont="1" applyBorder="1"/>
    <xf numFmtId="49" fontId="9" fillId="0" borderId="1" xfId="0" applyNumberFormat="1" applyFont="1" applyBorder="1"/>
    <xf numFmtId="0" fontId="9" fillId="0" borderId="1" xfId="0" applyFont="1" applyBorder="1" applyProtection="1">
      <protection locked="0"/>
    </xf>
    <xf numFmtId="0" fontId="0" fillId="0" borderId="1" xfId="0" applyBorder="1" applyAlignment="1">
      <alignment horizontal="center"/>
    </xf>
    <xf numFmtId="14" fontId="10" fillId="2" borderId="1" xfId="0" applyNumberFormat="1" applyFont="1" applyFill="1" applyBorder="1"/>
    <xf numFmtId="14" fontId="10" fillId="0" borderId="1" xfId="0" applyNumberFormat="1" applyFont="1" applyBorder="1"/>
    <xf numFmtId="0" fontId="9" fillId="0" borderId="10" xfId="0" applyFont="1" applyBorder="1"/>
    <xf numFmtId="0" fontId="10" fillId="0" borderId="10" xfId="0" applyFont="1" applyBorder="1" applyAlignment="1">
      <alignment horizontal="left"/>
    </xf>
    <xf numFmtId="49" fontId="9" fillId="0" borderId="10" xfId="0" applyNumberFormat="1" applyFont="1" applyBorder="1"/>
    <xf numFmtId="0" fontId="0" fillId="0" borderId="10" xfId="0" applyBorder="1" applyAlignment="1">
      <alignment horizontal="center"/>
    </xf>
    <xf numFmtId="14" fontId="10" fillId="0" borderId="10" xfId="0" applyNumberFormat="1" applyFont="1" applyBorder="1"/>
    <xf numFmtId="14" fontId="10" fillId="0" borderId="11" xfId="0" applyNumberFormat="1" applyFont="1" applyBorder="1"/>
    <xf numFmtId="0" fontId="9" fillId="0" borderId="12" xfId="0" applyFont="1" applyBorder="1"/>
    <xf numFmtId="49" fontId="9" fillId="0" borderId="12" xfId="0" applyNumberFormat="1" applyFont="1" applyBorder="1"/>
    <xf numFmtId="0" fontId="3" fillId="0" borderId="12" xfId="0" applyFont="1" applyBorder="1"/>
    <xf numFmtId="49" fontId="10" fillId="0" borderId="12" xfId="0" applyNumberFormat="1" applyFont="1" applyBorder="1"/>
    <xf numFmtId="10" fontId="0" fillId="0" borderId="12" xfId="1" applyNumberFormat="1" applyFont="1" applyBorder="1" applyProtection="1">
      <protection locked="0"/>
    </xf>
    <xf numFmtId="0" fontId="10" fillId="0" borderId="12" xfId="0" applyFont="1" applyBorder="1"/>
    <xf numFmtId="0" fontId="9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14" fillId="0" borderId="2" xfId="0" applyFont="1" applyBorder="1" applyAlignment="1">
      <alignment vertical="center" wrapText="1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>
      <alignment wrapText="1"/>
    </xf>
    <xf numFmtId="164" fontId="14" fillId="0" borderId="5" xfId="0" applyNumberFormat="1" applyFont="1" applyBorder="1" applyAlignment="1" applyProtection="1">
      <alignment horizontal="left" wrapText="1"/>
      <protection locked="0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2" fontId="0" fillId="0" borderId="0" xfId="0" applyNumberFormat="1"/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0" xfId="0" applyFont="1"/>
    <xf numFmtId="164" fontId="14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0" fontId="25" fillId="0" borderId="17" xfId="0" applyFont="1" applyBorder="1" applyAlignment="1" applyProtection="1">
      <alignment horizontal="center" vertical="center" wrapText="1"/>
      <protection locked="0"/>
    </xf>
    <xf numFmtId="0" fontId="25" fillId="0" borderId="17" xfId="0" applyFont="1" applyBorder="1" applyAlignment="1" applyProtection="1">
      <alignment vertical="center" wrapText="1"/>
      <protection locked="0"/>
    </xf>
    <xf numFmtId="0" fontId="28" fillId="0" borderId="0" xfId="0" applyFont="1" applyAlignment="1">
      <alignment vertical="center"/>
    </xf>
    <xf numFmtId="0" fontId="30" fillId="0" borderId="5" xfId="0" applyFont="1" applyBorder="1" applyAlignment="1" applyProtection="1">
      <alignment horizontal="left" vertical="center" wrapText="1"/>
      <protection locked="0"/>
    </xf>
    <xf numFmtId="164" fontId="30" fillId="0" borderId="5" xfId="0" applyNumberFormat="1" applyFont="1" applyBorder="1" applyAlignment="1" applyProtection="1">
      <alignment horizontal="left" wrapText="1"/>
      <protection locked="0"/>
    </xf>
    <xf numFmtId="0" fontId="22" fillId="0" borderId="1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2" xfId="2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1" xfId="0" applyFont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64" fontId="0" fillId="0" borderId="1" xfId="0" applyNumberFormat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3"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2DFC68B-6C3F-42BB-B649-DA1F0F4A7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  <xdr:oneCellAnchor>
    <xdr:from>
      <xdr:col>6</xdr:col>
      <xdr:colOff>438150</xdr:colOff>
      <xdr:row>16</xdr:row>
      <xdr:rowOff>190500</xdr:rowOff>
    </xdr:from>
    <xdr:ext cx="932180" cy="171450"/>
    <xdr:pic>
      <xdr:nvPicPr>
        <xdr:cNvPr id="3" name="Imagen 2">
          <a:extLst>
            <a:ext uri="{FF2B5EF4-FFF2-40B4-BE49-F238E27FC236}">
              <a16:creationId xmlns:a16="http://schemas.microsoft.com/office/drawing/2014/main" id="{E9047826-D81F-40F0-9E7B-B68E2A6E06E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771900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390525</xdr:colOff>
      <xdr:row>14</xdr:row>
      <xdr:rowOff>76200</xdr:rowOff>
    </xdr:from>
    <xdr:to>
      <xdr:col>6</xdr:col>
      <xdr:colOff>1595120</xdr:colOff>
      <xdr:row>14</xdr:row>
      <xdr:rowOff>295275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B0A028-5DDB-4954-A65F-DA635A30DD3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924175"/>
          <a:ext cx="1204595" cy="219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381000</xdr:colOff>
      <xdr:row>15</xdr:row>
      <xdr:rowOff>28575</xdr:rowOff>
    </xdr:from>
    <xdr:to>
      <xdr:col>6</xdr:col>
      <xdr:colOff>1476375</xdr:colOff>
      <xdr:row>15</xdr:row>
      <xdr:rowOff>342900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77D9266-9057-49C4-AFC4-4ED422C07E0F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3248025"/>
          <a:ext cx="1095375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396875</xdr:colOff>
      <xdr:row>0</xdr:row>
      <xdr:rowOff>114301</xdr:rowOff>
    </xdr:from>
    <xdr:ext cx="2263490" cy="724632"/>
    <xdr:pic>
      <xdr:nvPicPr>
        <xdr:cNvPr id="3" name="Imagen 2" descr="logo aoxlab.gif">
          <a:extLst>
            <a:ext uri="{FF2B5EF4-FFF2-40B4-BE49-F238E27FC236}">
              <a16:creationId xmlns:a16="http://schemas.microsoft.com/office/drawing/2014/main" id="{C572BA89-565C-4101-A7D8-66A7A62C9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114301"/>
          <a:ext cx="2263490" cy="72463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ENCIA\laboratorio\Dropbox\Personal\Profesional\2018\Asesoria\AOX\CCA\Plantilla%20Prote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de mando"/>
      <sheetName val="Preparacion controles"/>
      <sheetName val="Límites Gráficos"/>
      <sheetName val="Tipos de Muestra"/>
      <sheetName val="Grafico R%"/>
      <sheetName val="R%"/>
      <sheetName val="Precision"/>
      <sheetName val="Gráfico Precisión"/>
      <sheetName val="Fuentes globales"/>
      <sheetName val="Plantilla Protein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213FC-F8B1-4886-A038-9A0EB3945F6B}">
  <dimension ref="A1:K49"/>
  <sheetViews>
    <sheetView tabSelected="1" workbookViewId="0">
      <selection activeCell="A10" sqref="A10:H10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30.28515625" customWidth="1"/>
    <col min="8" max="8" width="17" customWidth="1"/>
  </cols>
  <sheetData>
    <row r="1" spans="1:11" ht="24.75" customHeight="1" x14ac:dyDescent="0.25">
      <c r="A1" s="69"/>
      <c r="B1" s="70"/>
      <c r="C1" s="71" t="s">
        <v>0</v>
      </c>
      <c r="D1" s="72"/>
      <c r="E1" s="72"/>
      <c r="F1" s="73"/>
      <c r="G1" s="27" t="s">
        <v>1</v>
      </c>
      <c r="H1" s="28" t="s">
        <v>72</v>
      </c>
    </row>
    <row r="2" spans="1:11" ht="20.25" customHeight="1" x14ac:dyDescent="0.25">
      <c r="A2" s="69"/>
      <c r="B2" s="70"/>
      <c r="C2" s="74"/>
      <c r="D2" s="75"/>
      <c r="E2" s="75"/>
      <c r="F2" s="76"/>
      <c r="G2" s="27" t="s">
        <v>2</v>
      </c>
      <c r="H2" s="28">
        <v>1</v>
      </c>
    </row>
    <row r="3" spans="1:11" ht="23.25" customHeight="1" x14ac:dyDescent="0.25">
      <c r="A3" s="69"/>
      <c r="B3" s="70"/>
      <c r="C3" s="67" t="s">
        <v>3</v>
      </c>
      <c r="D3" s="77"/>
      <c r="E3" s="77"/>
      <c r="F3" s="68"/>
      <c r="G3" s="29" t="s">
        <v>4</v>
      </c>
      <c r="H3" s="30">
        <f>H17</f>
        <v>43382</v>
      </c>
    </row>
    <row r="4" spans="1:11" x14ac:dyDescent="0.25">
      <c r="A4" s="31"/>
      <c r="B4" s="31"/>
      <c r="C4" s="31"/>
      <c r="D4" s="31"/>
      <c r="E4" s="31"/>
      <c r="F4" s="31"/>
      <c r="G4" s="31"/>
      <c r="H4" s="31"/>
    </row>
    <row r="5" spans="1:11" x14ac:dyDescent="0.25">
      <c r="A5" s="31"/>
      <c r="B5" s="31"/>
      <c r="C5" s="31"/>
      <c r="D5" s="31"/>
      <c r="E5" s="31"/>
      <c r="F5" s="31"/>
      <c r="G5" s="31"/>
      <c r="H5" s="31"/>
    </row>
    <row r="6" spans="1:11" x14ac:dyDescent="0.25">
      <c r="A6" s="31"/>
      <c r="B6" s="31"/>
      <c r="C6" s="31"/>
      <c r="D6" s="31"/>
      <c r="E6" s="31"/>
      <c r="F6" s="31"/>
      <c r="G6" s="31"/>
      <c r="H6" s="31"/>
    </row>
    <row r="7" spans="1:11" x14ac:dyDescent="0.25">
      <c r="A7" s="31"/>
      <c r="B7" s="31"/>
      <c r="C7" s="31"/>
      <c r="D7" s="31"/>
      <c r="E7" s="31"/>
      <c r="F7" s="31"/>
      <c r="G7" s="31"/>
      <c r="H7" s="31"/>
    </row>
    <row r="8" spans="1:11" ht="20.25" x14ac:dyDescent="0.25">
      <c r="A8" s="78" t="s">
        <v>42</v>
      </c>
      <c r="B8" s="78"/>
      <c r="C8" s="78"/>
      <c r="D8" s="78"/>
      <c r="E8" s="78"/>
      <c r="F8" s="78"/>
      <c r="G8" s="78"/>
      <c r="H8" s="31"/>
    </row>
    <row r="9" spans="1:11" ht="18" hidden="1" x14ac:dyDescent="0.25">
      <c r="A9" s="32" t="str">
        <f>H1</f>
        <v>SOFT-TC-036</v>
      </c>
      <c r="B9" s="32" t="str">
        <f>C1</f>
        <v>CUADRO DE MANDO PARA EL ENSAYO DE CATEQUINA</v>
      </c>
      <c r="C9" s="32"/>
      <c r="D9" s="32"/>
      <c r="E9" s="32"/>
      <c r="F9" s="32"/>
      <c r="G9" s="32"/>
      <c r="H9" s="31"/>
    </row>
    <row r="10" spans="1:11" ht="15" customHeight="1" x14ac:dyDescent="0.25">
      <c r="A10" s="79" t="str">
        <f>A9 &amp;" " &amp;B9</f>
        <v>SOFT-TC-036 CUADRO DE MANDO PARA EL ENSAYO DE CATEQUINA</v>
      </c>
      <c r="B10" s="79"/>
      <c r="C10" s="79"/>
      <c r="D10" s="79"/>
      <c r="E10" s="79"/>
      <c r="F10" s="79"/>
      <c r="G10" s="79"/>
      <c r="H10" s="79"/>
    </row>
    <row r="11" spans="1:11" ht="15" customHeight="1" x14ac:dyDescent="0.25">
      <c r="A11" s="33"/>
      <c r="B11" s="33"/>
      <c r="C11" s="33"/>
      <c r="D11" s="33"/>
      <c r="E11" s="33"/>
      <c r="F11" s="33"/>
      <c r="G11" s="33"/>
      <c r="H11" s="33"/>
    </row>
    <row r="12" spans="1:11" ht="15.75" x14ac:dyDescent="0.25">
      <c r="A12" s="80" t="s">
        <v>43</v>
      </c>
      <c r="B12" s="80"/>
      <c r="C12" s="80"/>
      <c r="D12" s="80"/>
      <c r="E12" s="80"/>
      <c r="F12" s="80"/>
      <c r="G12" s="80"/>
      <c r="H12" s="31"/>
      <c r="K12" s="34"/>
    </row>
    <row r="13" spans="1:11" x14ac:dyDescent="0.25">
      <c r="A13" s="31"/>
      <c r="B13" s="31"/>
      <c r="C13" s="31"/>
      <c r="D13" s="31"/>
      <c r="E13" s="31"/>
      <c r="F13" s="31"/>
      <c r="G13" s="31"/>
      <c r="H13" s="31"/>
    </row>
    <row r="14" spans="1:11" x14ac:dyDescent="0.25">
      <c r="A14" s="31"/>
      <c r="B14" s="35"/>
      <c r="C14" s="67" t="s">
        <v>44</v>
      </c>
      <c r="D14" s="68"/>
      <c r="E14" s="67" t="s">
        <v>45</v>
      </c>
      <c r="F14" s="68"/>
      <c r="G14" s="36" t="s">
        <v>46</v>
      </c>
      <c r="H14" s="36" t="s">
        <v>47</v>
      </c>
    </row>
    <row r="15" spans="1:11" ht="29.25" customHeight="1" x14ac:dyDescent="0.25">
      <c r="A15" s="37"/>
      <c r="B15" s="35" t="s">
        <v>48</v>
      </c>
      <c r="C15" s="58" t="s">
        <v>49</v>
      </c>
      <c r="D15" s="59"/>
      <c r="E15" s="58" t="s">
        <v>50</v>
      </c>
      <c r="F15" s="59"/>
      <c r="G15" s="36"/>
      <c r="H15" s="38">
        <f>H17-7</f>
        <v>43375</v>
      </c>
    </row>
    <row r="16" spans="1:11" ht="28.5" customHeight="1" x14ac:dyDescent="0.25">
      <c r="A16" s="37"/>
      <c r="B16" s="35" t="s">
        <v>51</v>
      </c>
      <c r="C16" s="58" t="s">
        <v>52</v>
      </c>
      <c r="D16" s="59"/>
      <c r="E16" s="58" t="s">
        <v>53</v>
      </c>
      <c r="F16" s="59"/>
      <c r="G16" s="36"/>
      <c r="H16" s="38">
        <f>H17-1</f>
        <v>43381</v>
      </c>
    </row>
    <row r="17" spans="1:8" ht="32.25" customHeight="1" x14ac:dyDescent="0.25">
      <c r="A17" s="37"/>
      <c r="B17" s="35" t="s">
        <v>54</v>
      </c>
      <c r="C17" s="58" t="s">
        <v>55</v>
      </c>
      <c r="D17" s="59"/>
      <c r="E17" s="58" t="s">
        <v>56</v>
      </c>
      <c r="F17" s="59"/>
      <c r="G17" s="36"/>
      <c r="H17" s="38">
        <v>43382</v>
      </c>
    </row>
    <row r="18" spans="1:8" x14ac:dyDescent="0.25">
      <c r="B18" s="60" t="s">
        <v>57</v>
      </c>
      <c r="C18" s="61"/>
      <c r="D18" s="62"/>
      <c r="E18" s="63" t="s">
        <v>58</v>
      </c>
      <c r="F18" s="64"/>
      <c r="G18" s="64"/>
      <c r="H18" s="65"/>
    </row>
    <row r="19" spans="1:8" x14ac:dyDescent="0.25">
      <c r="H19" s="39"/>
    </row>
    <row r="20" spans="1:8" x14ac:dyDescent="0.25">
      <c r="A20" s="39"/>
      <c r="B20" s="39"/>
      <c r="C20" s="39"/>
      <c r="D20" s="39"/>
      <c r="E20" s="39"/>
      <c r="F20" s="39"/>
      <c r="G20" s="39"/>
      <c r="H20" s="39"/>
    </row>
    <row r="21" spans="1:8" x14ac:dyDescent="0.25">
      <c r="A21" s="39"/>
      <c r="B21" s="39"/>
      <c r="C21" s="39"/>
      <c r="D21" s="39"/>
      <c r="E21" s="39"/>
      <c r="F21" s="39"/>
      <c r="G21" s="39"/>
      <c r="H21" s="39"/>
    </row>
    <row r="22" spans="1:8" ht="15.75" x14ac:dyDescent="0.25">
      <c r="A22" s="66" t="s">
        <v>59</v>
      </c>
      <c r="B22" s="66"/>
      <c r="C22" s="66"/>
      <c r="D22" s="66"/>
      <c r="E22" s="66"/>
      <c r="F22" s="66"/>
      <c r="G22" s="66"/>
      <c r="H22" s="66"/>
    </row>
    <row r="23" spans="1:8" x14ac:dyDescent="0.25">
      <c r="A23" s="39"/>
      <c r="B23" s="39"/>
      <c r="C23" s="39"/>
      <c r="D23" s="39"/>
      <c r="E23" s="39"/>
      <c r="F23" s="39"/>
      <c r="G23" s="39"/>
      <c r="H23" s="39"/>
    </row>
    <row r="24" spans="1:8" x14ac:dyDescent="0.25">
      <c r="B24" s="52" t="s">
        <v>60</v>
      </c>
      <c r="C24" s="52" t="s">
        <v>61</v>
      </c>
      <c r="D24" s="52" t="s">
        <v>62</v>
      </c>
      <c r="E24" s="52" t="s">
        <v>63</v>
      </c>
      <c r="F24" s="52" t="s">
        <v>64</v>
      </c>
      <c r="G24" s="52" t="s">
        <v>65</v>
      </c>
      <c r="H24" s="52" t="s">
        <v>66</v>
      </c>
    </row>
    <row r="25" spans="1:8" ht="23.25" customHeight="1" x14ac:dyDescent="0.25">
      <c r="B25" s="53"/>
      <c r="C25" s="53"/>
      <c r="D25" s="53"/>
      <c r="E25" s="53"/>
      <c r="F25" s="53"/>
      <c r="G25" s="53"/>
      <c r="H25" s="53"/>
    </row>
    <row r="26" spans="1:8" ht="36" x14ac:dyDescent="0.25">
      <c r="B26" s="40" t="s">
        <v>12</v>
      </c>
      <c r="C26" s="41">
        <f>H17</f>
        <v>43382</v>
      </c>
      <c r="D26" s="40">
        <v>1</v>
      </c>
      <c r="E26" s="40" t="s">
        <v>67</v>
      </c>
      <c r="F26" s="40" t="s">
        <v>40</v>
      </c>
      <c r="G26" s="40" t="s">
        <v>68</v>
      </c>
      <c r="H26" s="40" t="s">
        <v>68</v>
      </c>
    </row>
    <row r="27" spans="1:8" x14ac:dyDescent="0.25">
      <c r="B27" s="42"/>
      <c r="C27" s="43"/>
      <c r="D27" s="42"/>
      <c r="E27" s="44"/>
      <c r="F27" s="42"/>
      <c r="G27" s="45"/>
      <c r="H27" s="46"/>
    </row>
    <row r="28" spans="1:8" x14ac:dyDescent="0.25">
      <c r="B28" s="47"/>
      <c r="C28" s="47"/>
      <c r="D28" s="47"/>
      <c r="E28" s="48"/>
      <c r="F28" s="47"/>
      <c r="G28" s="47"/>
      <c r="H28" s="47"/>
    </row>
    <row r="29" spans="1:8" x14ac:dyDescent="0.25">
      <c r="B29" s="42"/>
      <c r="C29" s="42"/>
      <c r="D29" s="42"/>
      <c r="E29" s="44"/>
      <c r="F29" s="42"/>
      <c r="G29" s="42"/>
      <c r="H29" s="42"/>
    </row>
    <row r="30" spans="1:8" x14ac:dyDescent="0.25">
      <c r="B30" s="42"/>
      <c r="C30" s="42"/>
      <c r="D30" s="42"/>
      <c r="E30" s="44"/>
      <c r="F30" s="42"/>
      <c r="G30" s="42"/>
      <c r="H30" s="42"/>
    </row>
    <row r="31" spans="1:8" x14ac:dyDescent="0.25">
      <c r="B31" s="42"/>
      <c r="C31" s="42"/>
      <c r="D31" s="42"/>
      <c r="E31" s="44"/>
      <c r="F31" s="42"/>
      <c r="G31" s="42"/>
      <c r="H31" s="42"/>
    </row>
    <row r="32" spans="1:8" x14ac:dyDescent="0.25">
      <c r="B32" s="42"/>
      <c r="C32" s="42"/>
      <c r="D32" s="42"/>
      <c r="E32" s="44"/>
      <c r="F32" s="42"/>
      <c r="G32" s="42"/>
      <c r="H32" s="42"/>
    </row>
    <row r="33" spans="1:8" x14ac:dyDescent="0.25">
      <c r="B33" s="42"/>
      <c r="C33" s="42"/>
      <c r="D33" s="42"/>
      <c r="E33" s="44"/>
      <c r="F33" s="42"/>
      <c r="G33" s="42"/>
      <c r="H33" s="42"/>
    </row>
    <row r="34" spans="1:8" x14ac:dyDescent="0.25">
      <c r="B34" s="42"/>
      <c r="C34" s="42"/>
      <c r="D34" s="42"/>
      <c r="E34" s="44"/>
      <c r="F34" s="42"/>
      <c r="G34" s="42"/>
      <c r="H34" s="42"/>
    </row>
    <row r="35" spans="1:8" x14ac:dyDescent="0.25">
      <c r="B35" s="42"/>
      <c r="C35" s="42"/>
      <c r="D35" s="42"/>
      <c r="E35" s="44"/>
      <c r="F35" s="42"/>
      <c r="G35" s="42"/>
      <c r="H35" s="42"/>
    </row>
    <row r="36" spans="1:8" x14ac:dyDescent="0.25">
      <c r="B36" s="42"/>
      <c r="C36" s="42"/>
      <c r="D36" s="42"/>
      <c r="E36" s="44"/>
      <c r="F36" s="42"/>
      <c r="G36" s="42"/>
      <c r="H36" s="42"/>
    </row>
    <row r="37" spans="1:8" x14ac:dyDescent="0.25">
      <c r="B37" s="42"/>
      <c r="C37" s="42"/>
      <c r="D37" s="42"/>
      <c r="E37" s="44"/>
      <c r="F37" s="42"/>
      <c r="G37" s="42"/>
      <c r="H37" s="42"/>
    </row>
    <row r="38" spans="1:8" x14ac:dyDescent="0.25">
      <c r="B38" s="42"/>
      <c r="C38" s="42"/>
      <c r="D38" s="42"/>
      <c r="E38" s="44"/>
      <c r="F38" s="42"/>
      <c r="G38" s="42"/>
      <c r="H38" s="42"/>
    </row>
    <row r="39" spans="1:8" x14ac:dyDescent="0.25">
      <c r="A39" s="39"/>
      <c r="B39" s="39"/>
      <c r="C39" s="39"/>
      <c r="D39" s="39"/>
      <c r="E39" s="39"/>
      <c r="F39" s="39"/>
      <c r="G39" s="39"/>
      <c r="H39" s="39"/>
    </row>
    <row r="40" spans="1:8" x14ac:dyDescent="0.25">
      <c r="A40" s="39"/>
      <c r="B40" s="39"/>
      <c r="C40" s="39"/>
      <c r="D40" s="39"/>
      <c r="E40" s="39"/>
      <c r="F40" s="39"/>
      <c r="G40" s="39"/>
      <c r="H40" s="39"/>
    </row>
    <row r="41" spans="1:8" x14ac:dyDescent="0.25">
      <c r="A41" s="39"/>
      <c r="B41" s="39"/>
      <c r="C41" s="39"/>
      <c r="D41" s="39"/>
      <c r="E41" s="39"/>
      <c r="F41" s="39"/>
      <c r="G41" s="39"/>
      <c r="H41" s="39"/>
    </row>
    <row r="42" spans="1:8" x14ac:dyDescent="0.25">
      <c r="A42" s="39"/>
      <c r="B42" s="39"/>
      <c r="C42" s="39"/>
      <c r="D42" s="39"/>
      <c r="E42" s="39"/>
      <c r="F42" s="39"/>
      <c r="G42" s="39"/>
      <c r="H42" s="39"/>
    </row>
    <row r="43" spans="1:8" x14ac:dyDescent="0.25">
      <c r="A43" s="39"/>
      <c r="B43" s="39"/>
      <c r="C43" s="39"/>
      <c r="D43" s="39"/>
      <c r="E43" s="39"/>
      <c r="F43" s="39"/>
      <c r="G43" s="39"/>
      <c r="H43" s="39"/>
    </row>
    <row r="44" spans="1:8" x14ac:dyDescent="0.25">
      <c r="A44" s="39"/>
      <c r="B44" s="39"/>
      <c r="C44" s="39"/>
      <c r="D44" s="39"/>
      <c r="E44" s="39"/>
      <c r="F44" s="39"/>
      <c r="G44" s="39"/>
      <c r="H44" s="39"/>
    </row>
    <row r="45" spans="1:8" x14ac:dyDescent="0.25">
      <c r="A45" s="54" t="s">
        <v>69</v>
      </c>
      <c r="B45" s="54"/>
      <c r="C45" s="54"/>
      <c r="D45" s="54"/>
      <c r="E45" s="54"/>
      <c r="F45" s="55" t="s">
        <v>70</v>
      </c>
      <c r="G45" s="55"/>
      <c r="H45" s="39"/>
    </row>
    <row r="46" spans="1:8" x14ac:dyDescent="0.25">
      <c r="B46" s="49"/>
      <c r="C46" s="49"/>
      <c r="D46" s="49"/>
      <c r="E46" s="49"/>
      <c r="F46" s="49"/>
      <c r="G46" s="49"/>
      <c r="H46" s="49"/>
    </row>
    <row r="47" spans="1:8" x14ac:dyDescent="0.25">
      <c r="B47" s="49"/>
      <c r="C47" s="49"/>
      <c r="D47" s="49"/>
      <c r="E47" s="49"/>
      <c r="F47" s="49"/>
      <c r="G47" s="49"/>
      <c r="H47" s="49"/>
    </row>
    <row r="48" spans="1:8" x14ac:dyDescent="0.25">
      <c r="B48" s="49"/>
      <c r="C48" s="49"/>
      <c r="D48" s="49"/>
      <c r="E48" s="49"/>
      <c r="F48" s="49"/>
      <c r="G48" s="49"/>
      <c r="H48" s="49"/>
    </row>
    <row r="49" spans="2:8" x14ac:dyDescent="0.25">
      <c r="B49" s="56" t="s">
        <v>71</v>
      </c>
      <c r="C49" s="56"/>
      <c r="D49" s="56"/>
      <c r="E49" s="56"/>
      <c r="F49" s="56"/>
      <c r="G49" s="57" t="s">
        <v>70</v>
      </c>
      <c r="H49" s="57"/>
    </row>
  </sheetData>
  <sheetProtection algorithmName="SHA-512" hashValue="yb8K+ChGldT50dJxsCFSRuf+t3o5OIVCpPP1DaHkPlyt+LrEXQDjq/sK9+ndhwIdbwEHSbhUZDwd0Val2zPhwg==" saltValue="FFiZx5HyRnO+rGKtSJzQlw==" spinCount="100000" sheet="1" objects="1" scenarios="1" selectLockedCells="1" selectUnlockedCells="1"/>
  <mergeCells count="28">
    <mergeCell ref="A12:G12"/>
    <mergeCell ref="A1:B3"/>
    <mergeCell ref="C1:F2"/>
    <mergeCell ref="C3:F3"/>
    <mergeCell ref="A8:G8"/>
    <mergeCell ref="A10:H10"/>
    <mergeCell ref="C14:D14"/>
    <mergeCell ref="E14:F14"/>
    <mergeCell ref="C15:D15"/>
    <mergeCell ref="E15:F15"/>
    <mergeCell ref="C16:D16"/>
    <mergeCell ref="E16:F16"/>
    <mergeCell ref="C17:D17"/>
    <mergeCell ref="E17:F17"/>
    <mergeCell ref="B18:D18"/>
    <mergeCell ref="E18:H18"/>
    <mergeCell ref="A22:H22"/>
    <mergeCell ref="G24:G25"/>
    <mergeCell ref="H24:H25"/>
    <mergeCell ref="A45:E45"/>
    <mergeCell ref="F45:G45"/>
    <mergeCell ref="B49:F49"/>
    <mergeCell ref="G49:H49"/>
    <mergeCell ref="B24:B25"/>
    <mergeCell ref="C24:C25"/>
    <mergeCell ref="D24:D25"/>
    <mergeCell ref="E24:E25"/>
    <mergeCell ref="F24:F25"/>
  </mergeCells>
  <hyperlinks>
    <hyperlink ref="E18" r:id="rId1" xr:uid="{79498291-A3F2-406F-9833-0AE737A993A6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workbookViewId="0">
      <selection activeCell="A10" sqref="A10"/>
    </sheetView>
  </sheetViews>
  <sheetFormatPr baseColWidth="10" defaultRowHeight="15" x14ac:dyDescent="0.25"/>
  <cols>
    <col min="1" max="1" width="20.28515625" customWidth="1"/>
    <col min="2" max="2" width="24" customWidth="1"/>
    <col min="3" max="3" width="37.5703125" customWidth="1"/>
    <col min="4" max="4" width="24" customWidth="1"/>
    <col min="5" max="6" width="30.5703125" customWidth="1"/>
    <col min="7" max="8" width="26" customWidth="1"/>
    <col min="9" max="9" width="26.7109375" customWidth="1"/>
    <col min="10" max="10" width="23" customWidth="1"/>
    <col min="11" max="11" width="26.42578125" customWidth="1"/>
    <col min="12" max="12" width="28.85546875" customWidth="1"/>
    <col min="13" max="13" width="27" customWidth="1"/>
    <col min="14" max="14" width="20.5703125" bestFit="1" customWidth="1"/>
    <col min="15" max="15" width="33.42578125" customWidth="1"/>
    <col min="16" max="16" width="30.5703125" customWidth="1"/>
    <col min="17" max="17" width="23.42578125" customWidth="1"/>
  </cols>
  <sheetData>
    <row r="1" spans="1:17" ht="33" customHeight="1" x14ac:dyDescent="0.25">
      <c r="A1" s="87"/>
      <c r="B1" s="88"/>
      <c r="C1" s="89" t="s">
        <v>0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1"/>
      <c r="O1" s="1" t="s">
        <v>1</v>
      </c>
      <c r="P1" s="50" t="str">
        <f>control!H1</f>
        <v>SOFT-TC-036</v>
      </c>
    </row>
    <row r="2" spans="1:17" ht="33" customHeight="1" x14ac:dyDescent="0.25">
      <c r="A2" s="87"/>
      <c r="B2" s="88"/>
      <c r="C2" s="89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  <c r="O2" s="1" t="s">
        <v>2</v>
      </c>
      <c r="P2" s="50">
        <f>control!H2</f>
        <v>1</v>
      </c>
    </row>
    <row r="3" spans="1:17" ht="33" customHeight="1" x14ac:dyDescent="0.35">
      <c r="A3" s="87"/>
      <c r="B3" s="88"/>
      <c r="C3" s="92" t="s">
        <v>3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  <c r="O3" s="2" t="s">
        <v>4</v>
      </c>
      <c r="P3" s="51">
        <f>control!H3</f>
        <v>43382</v>
      </c>
    </row>
    <row r="4" spans="1:17" ht="20.25" x14ac:dyDescent="0.3">
      <c r="A4" s="95" t="s">
        <v>5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</row>
    <row r="5" spans="1:17" x14ac:dyDescent="0.25">
      <c r="A5" s="3" t="s">
        <v>6</v>
      </c>
      <c r="B5" s="4" t="s">
        <v>41</v>
      </c>
      <c r="C5" s="3" t="s">
        <v>7</v>
      </c>
      <c r="D5" s="4" t="s">
        <v>8</v>
      </c>
      <c r="E5" s="83" t="s">
        <v>9</v>
      </c>
      <c r="F5" s="83"/>
      <c r="G5" s="5"/>
      <c r="H5" s="6" t="s">
        <v>10</v>
      </c>
      <c r="I5" s="7"/>
      <c r="J5" s="3"/>
      <c r="K5" s="3" t="s">
        <v>11</v>
      </c>
      <c r="L5" s="8"/>
      <c r="M5" s="83" t="s">
        <v>9</v>
      </c>
      <c r="N5" s="83"/>
      <c r="O5" s="9" t="s">
        <v>12</v>
      </c>
    </row>
    <row r="6" spans="1:17" x14ac:dyDescent="0.25">
      <c r="A6" s="10"/>
      <c r="B6" s="81" t="s">
        <v>13</v>
      </c>
      <c r="C6" s="82"/>
      <c r="D6" s="11">
        <v>163</v>
      </c>
      <c r="E6" s="83" t="s">
        <v>9</v>
      </c>
      <c r="F6" s="83"/>
      <c r="G6" s="12"/>
      <c r="H6" s="6" t="s">
        <v>10</v>
      </c>
      <c r="I6" s="13"/>
      <c r="J6" s="10"/>
      <c r="K6" s="10"/>
      <c r="L6" s="14"/>
      <c r="M6" s="10"/>
      <c r="N6" s="10"/>
      <c r="O6" s="15"/>
    </row>
    <row r="7" spans="1:17" ht="15.75" thickBot="1" x14ac:dyDescent="0.3">
      <c r="A7" s="16" t="s">
        <v>14</v>
      </c>
      <c r="B7" s="17" t="s">
        <v>15</v>
      </c>
      <c r="C7" s="18" t="s">
        <v>16</v>
      </c>
      <c r="D7" s="19" t="s">
        <v>17</v>
      </c>
      <c r="E7" s="18" t="s">
        <v>18</v>
      </c>
      <c r="F7" s="19" t="s">
        <v>19</v>
      </c>
      <c r="G7" s="18" t="s">
        <v>20</v>
      </c>
      <c r="H7" s="20"/>
      <c r="I7" s="18" t="s">
        <v>21</v>
      </c>
      <c r="J7" s="21"/>
    </row>
    <row r="8" spans="1:17" x14ac:dyDescent="0.25">
      <c r="A8" s="84" t="s">
        <v>22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6"/>
      <c r="O8" s="22"/>
    </row>
    <row r="9" spans="1:17" ht="39" x14ac:dyDescent="0.25">
      <c r="A9" s="23" t="s">
        <v>23</v>
      </c>
      <c r="B9" s="23" t="s">
        <v>24</v>
      </c>
      <c r="C9" s="23" t="s">
        <v>25</v>
      </c>
      <c r="D9" s="23" t="s">
        <v>26</v>
      </c>
      <c r="E9" s="23" t="s">
        <v>27</v>
      </c>
      <c r="F9" s="23" t="s">
        <v>28</v>
      </c>
      <c r="G9" s="23" t="s">
        <v>29</v>
      </c>
      <c r="H9" s="23" t="s">
        <v>30</v>
      </c>
      <c r="I9" s="23" t="s">
        <v>31</v>
      </c>
      <c r="J9" s="23" t="s">
        <v>32</v>
      </c>
      <c r="K9" s="23" t="s">
        <v>33</v>
      </c>
      <c r="L9" s="23" t="s">
        <v>34</v>
      </c>
      <c r="M9" s="24" t="s">
        <v>35</v>
      </c>
      <c r="N9" s="25" t="s">
        <v>36</v>
      </c>
      <c r="O9" s="25" t="s">
        <v>37</v>
      </c>
      <c r="P9" s="25" t="s">
        <v>38</v>
      </c>
      <c r="Q9" s="25" t="s">
        <v>39</v>
      </c>
    </row>
    <row r="10" spans="1:17" x14ac:dyDescent="0.25">
      <c r="A10" s="99"/>
      <c r="B10" s="100"/>
      <c r="C10" s="97"/>
      <c r="D10" s="97"/>
      <c r="E10" s="97"/>
      <c r="F10" s="97"/>
      <c r="G10" s="97"/>
      <c r="H10" s="101"/>
      <c r="I10" s="97"/>
      <c r="J10" s="26">
        <f>+H10*I10/1000</f>
        <v>0</v>
      </c>
      <c r="K10" s="26" t="e">
        <f>+J10*100*(G10/F10)</f>
        <v>#DIV/0!</v>
      </c>
      <c r="L10" s="26" t="e">
        <f>+K10</f>
        <v>#DIV/0!</v>
      </c>
      <c r="M10" s="97"/>
      <c r="N10" s="97"/>
      <c r="O10" s="97"/>
      <c r="P10" s="97"/>
      <c r="Q10" s="98"/>
    </row>
    <row r="11" spans="1:17" x14ac:dyDescent="0.25">
      <c r="A11" s="99"/>
      <c r="B11" s="100"/>
      <c r="C11" s="97"/>
      <c r="D11" s="97"/>
      <c r="E11" s="97"/>
      <c r="F11" s="97"/>
      <c r="G11" s="97"/>
      <c r="H11" s="101"/>
      <c r="I11" s="97"/>
      <c r="J11" s="26">
        <f t="shared" ref="J11:J21" si="0">+H11*I11/1000</f>
        <v>0</v>
      </c>
      <c r="K11" s="26" t="e">
        <f t="shared" ref="K11:K21" si="1">+J11*100*(G11/F11)</f>
        <v>#DIV/0!</v>
      </c>
      <c r="L11" s="26" t="e">
        <f t="shared" ref="L11:L21" si="2">+K11</f>
        <v>#DIV/0!</v>
      </c>
      <c r="M11" s="97"/>
      <c r="N11" s="97"/>
      <c r="O11" s="97"/>
      <c r="P11" s="97"/>
      <c r="Q11" s="98"/>
    </row>
    <row r="12" spans="1:17" x14ac:dyDescent="0.25">
      <c r="A12" s="99"/>
      <c r="B12" s="100"/>
      <c r="C12" s="97"/>
      <c r="D12" s="97"/>
      <c r="E12" s="97"/>
      <c r="F12" s="97"/>
      <c r="G12" s="97"/>
      <c r="H12" s="101"/>
      <c r="I12" s="97"/>
      <c r="J12" s="26">
        <f t="shared" si="0"/>
        <v>0</v>
      </c>
      <c r="K12" s="26" t="e">
        <f t="shared" si="1"/>
        <v>#DIV/0!</v>
      </c>
      <c r="L12" s="26" t="e">
        <f t="shared" si="2"/>
        <v>#DIV/0!</v>
      </c>
      <c r="M12" s="97"/>
      <c r="N12" s="97"/>
      <c r="O12" s="97"/>
      <c r="P12" s="97"/>
      <c r="Q12" s="98"/>
    </row>
    <row r="13" spans="1:17" x14ac:dyDescent="0.25">
      <c r="A13" s="99"/>
      <c r="B13" s="100"/>
      <c r="C13" s="97"/>
      <c r="D13" s="97"/>
      <c r="E13" s="97"/>
      <c r="F13" s="97"/>
      <c r="G13" s="97"/>
      <c r="H13" s="101"/>
      <c r="I13" s="97"/>
      <c r="J13" s="26">
        <f t="shared" si="0"/>
        <v>0</v>
      </c>
      <c r="K13" s="26" t="e">
        <f t="shared" si="1"/>
        <v>#DIV/0!</v>
      </c>
      <c r="L13" s="26" t="e">
        <f t="shared" si="2"/>
        <v>#DIV/0!</v>
      </c>
      <c r="M13" s="97"/>
      <c r="N13" s="97"/>
      <c r="O13" s="97"/>
      <c r="P13" s="97"/>
      <c r="Q13" s="98"/>
    </row>
    <row r="14" spans="1:17" x14ac:dyDescent="0.25">
      <c r="A14" s="99"/>
      <c r="B14" s="100"/>
      <c r="C14" s="97"/>
      <c r="D14" s="97"/>
      <c r="E14" s="97"/>
      <c r="F14" s="97"/>
      <c r="G14" s="97"/>
      <c r="H14" s="101"/>
      <c r="I14" s="97"/>
      <c r="J14" s="26">
        <f t="shared" si="0"/>
        <v>0</v>
      </c>
      <c r="K14" s="26" t="e">
        <f t="shared" si="1"/>
        <v>#DIV/0!</v>
      </c>
      <c r="L14" s="26" t="e">
        <f t="shared" si="2"/>
        <v>#DIV/0!</v>
      </c>
      <c r="M14" s="97"/>
      <c r="N14" s="97"/>
      <c r="O14" s="97"/>
      <c r="P14" s="97"/>
      <c r="Q14" s="98"/>
    </row>
    <row r="15" spans="1:17" x14ac:dyDescent="0.25">
      <c r="A15" s="99"/>
      <c r="B15" s="100"/>
      <c r="C15" s="97"/>
      <c r="D15" s="97"/>
      <c r="E15" s="97"/>
      <c r="F15" s="97"/>
      <c r="G15" s="97"/>
      <c r="H15" s="101"/>
      <c r="I15" s="97"/>
      <c r="J15" s="26">
        <f t="shared" si="0"/>
        <v>0</v>
      </c>
      <c r="K15" s="26" t="e">
        <f t="shared" si="1"/>
        <v>#DIV/0!</v>
      </c>
      <c r="L15" s="26" t="e">
        <f t="shared" si="2"/>
        <v>#DIV/0!</v>
      </c>
      <c r="M15" s="97"/>
      <c r="N15" s="97"/>
      <c r="O15" s="97"/>
      <c r="P15" s="97"/>
      <c r="Q15" s="98"/>
    </row>
    <row r="16" spans="1:17" x14ac:dyDescent="0.25">
      <c r="A16" s="99"/>
      <c r="B16" s="100"/>
      <c r="C16" s="97"/>
      <c r="D16" s="97"/>
      <c r="E16" s="97"/>
      <c r="F16" s="97"/>
      <c r="G16" s="97"/>
      <c r="H16" s="101"/>
      <c r="I16" s="97"/>
      <c r="J16" s="26">
        <f t="shared" si="0"/>
        <v>0</v>
      </c>
      <c r="K16" s="26" t="e">
        <f t="shared" si="1"/>
        <v>#DIV/0!</v>
      </c>
      <c r="L16" s="26" t="e">
        <f t="shared" si="2"/>
        <v>#DIV/0!</v>
      </c>
      <c r="M16" s="97"/>
      <c r="N16" s="97"/>
      <c r="O16" s="97"/>
      <c r="P16" s="97"/>
      <c r="Q16" s="98"/>
    </row>
    <row r="17" spans="1:17" x14ac:dyDescent="0.25">
      <c r="A17" s="99"/>
      <c r="B17" s="100"/>
      <c r="C17" s="97"/>
      <c r="D17" s="97"/>
      <c r="E17" s="97"/>
      <c r="F17" s="97"/>
      <c r="G17" s="97"/>
      <c r="H17" s="101"/>
      <c r="I17" s="97"/>
      <c r="J17" s="26">
        <f t="shared" si="0"/>
        <v>0</v>
      </c>
      <c r="K17" s="26" t="e">
        <f t="shared" si="1"/>
        <v>#DIV/0!</v>
      </c>
      <c r="L17" s="26" t="e">
        <f t="shared" si="2"/>
        <v>#DIV/0!</v>
      </c>
      <c r="M17" s="97"/>
      <c r="N17" s="97"/>
      <c r="O17" s="97"/>
      <c r="P17" s="97"/>
      <c r="Q17" s="98"/>
    </row>
    <row r="18" spans="1:17" x14ac:dyDescent="0.25">
      <c r="A18" s="99"/>
      <c r="B18" s="100"/>
      <c r="C18" s="97"/>
      <c r="D18" s="97"/>
      <c r="E18" s="97"/>
      <c r="F18" s="97"/>
      <c r="G18" s="97"/>
      <c r="H18" s="101"/>
      <c r="I18" s="97"/>
      <c r="J18" s="26">
        <f t="shared" si="0"/>
        <v>0</v>
      </c>
      <c r="K18" s="26" t="e">
        <f t="shared" si="1"/>
        <v>#DIV/0!</v>
      </c>
      <c r="L18" s="26" t="e">
        <f t="shared" si="2"/>
        <v>#DIV/0!</v>
      </c>
      <c r="M18" s="97"/>
      <c r="N18" s="97"/>
      <c r="O18" s="97"/>
      <c r="P18" s="97"/>
      <c r="Q18" s="98"/>
    </row>
    <row r="19" spans="1:17" x14ac:dyDescent="0.25">
      <c r="A19" s="99"/>
      <c r="B19" s="100"/>
      <c r="C19" s="97"/>
      <c r="D19" s="97"/>
      <c r="E19" s="97"/>
      <c r="F19" s="97"/>
      <c r="G19" s="97"/>
      <c r="H19" s="101"/>
      <c r="I19" s="97"/>
      <c r="J19" s="26">
        <f t="shared" si="0"/>
        <v>0</v>
      </c>
      <c r="K19" s="26" t="e">
        <f t="shared" si="1"/>
        <v>#DIV/0!</v>
      </c>
      <c r="L19" s="26" t="e">
        <f t="shared" si="2"/>
        <v>#DIV/0!</v>
      </c>
      <c r="M19" s="97"/>
      <c r="N19" s="97"/>
      <c r="O19" s="97"/>
      <c r="P19" s="97"/>
      <c r="Q19" s="98"/>
    </row>
    <row r="20" spans="1:17" x14ac:dyDescent="0.25">
      <c r="A20" s="99"/>
      <c r="B20" s="100"/>
      <c r="C20" s="97"/>
      <c r="D20" s="97"/>
      <c r="E20" s="97"/>
      <c r="F20" s="97"/>
      <c r="G20" s="97"/>
      <c r="H20" s="101"/>
      <c r="I20" s="97"/>
      <c r="J20" s="26">
        <f t="shared" si="0"/>
        <v>0</v>
      </c>
      <c r="K20" s="26" t="e">
        <f t="shared" si="1"/>
        <v>#DIV/0!</v>
      </c>
      <c r="L20" s="26" t="e">
        <f t="shared" si="2"/>
        <v>#DIV/0!</v>
      </c>
      <c r="M20" s="97"/>
      <c r="N20" s="97"/>
      <c r="O20" s="97"/>
      <c r="P20" s="97"/>
      <c r="Q20" s="98"/>
    </row>
    <row r="21" spans="1:17" x14ac:dyDescent="0.25">
      <c r="A21" s="99"/>
      <c r="B21" s="100"/>
      <c r="C21" s="97"/>
      <c r="D21" s="97"/>
      <c r="E21" s="97"/>
      <c r="F21" s="97"/>
      <c r="G21" s="97"/>
      <c r="H21" s="101"/>
      <c r="I21" s="97"/>
      <c r="J21" s="26">
        <f t="shared" si="0"/>
        <v>0</v>
      </c>
      <c r="K21" s="26" t="e">
        <f t="shared" si="1"/>
        <v>#DIV/0!</v>
      </c>
      <c r="L21" s="26" t="e">
        <f t="shared" si="2"/>
        <v>#DIV/0!</v>
      </c>
      <c r="M21" s="97"/>
      <c r="N21" s="97"/>
      <c r="O21" s="97"/>
      <c r="P21" s="97"/>
      <c r="Q21" s="98"/>
    </row>
  </sheetData>
  <sheetProtection algorithmName="SHA-512" hashValue="ruI5ppTOMSM/kBew5XPBHAP86aVeRtgnIMHWAPRkTQqP6QQxkJ1S26yVuxtiaqhhW08GHcQvqHjwjZbebMRh5Q==" saltValue="M6XsxlN369Y10GgkAQpdfg==" spinCount="100000" sheet="1" objects="1" scenarios="1"/>
  <mergeCells count="9">
    <mergeCell ref="B6:C6"/>
    <mergeCell ref="E6:F6"/>
    <mergeCell ref="A8:N8"/>
    <mergeCell ref="A1:B3"/>
    <mergeCell ref="C1:N2"/>
    <mergeCell ref="C3:N3"/>
    <mergeCell ref="A4:P4"/>
    <mergeCell ref="E5:F5"/>
    <mergeCell ref="M5:N5"/>
  </mergeCells>
  <conditionalFormatting sqref="F7">
    <cfRule type="containsBlanks" dxfId="2" priority="1">
      <formula>LEN(TRIM(F7))=0</formula>
    </cfRule>
  </conditionalFormatting>
  <conditionalFormatting sqref="I5:I6 D5:D6 G5:G6 B5:B7 O5">
    <cfRule type="containsBlanks" dxfId="1" priority="3">
      <formula>LEN(TRIM(B5))=0</formula>
    </cfRule>
  </conditionalFormatting>
  <conditionalFormatting sqref="D7">
    <cfRule type="containsBlanks" dxfId="0" priority="2">
      <formula>LEN(TRIM(D7))=0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control</vt:lpstr>
      <vt:lpstr>SOFT-TC-036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AOXLAB</dc:creator>
  <cp:lastModifiedBy>Calidad</cp:lastModifiedBy>
  <dcterms:created xsi:type="dcterms:W3CDTF">2018-12-22T16:09:17Z</dcterms:created>
  <dcterms:modified xsi:type="dcterms:W3CDTF">2019-09-21T15:25:18Z</dcterms:modified>
</cp:coreProperties>
</file>