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35D4E151-7658-4A32-8F9B-74BCAA11FDC8}" xr6:coauthVersionLast="40" xr6:coauthVersionMax="40" xr10:uidLastSave="{00000000-0000-0000-0000-000000000000}"/>
  <bookViews>
    <workbookView xWindow="0" yWindow="0" windowWidth="24000" windowHeight="9525" activeTab="6" xr2:uid="{00000000-000D-0000-FFFF-FFFF00000000}"/>
  </bookViews>
  <sheets>
    <sheet name="control" sheetId="8" r:id="rId1"/>
    <sheet name="Cuadro de mando" sheetId="1" r:id="rId2"/>
    <sheet name="Hoja4" sheetId="4" state="hidden" r:id="rId3"/>
    <sheet name="Datos Gráfico" sheetId="2" r:id="rId4"/>
    <sheet name="Gráfico precision" sheetId="6" r:id="rId5"/>
    <sheet name="Límites Gráfico" sheetId="5" r:id="rId6"/>
    <sheet name="Incertidumbre" sheetId="7" r:id="rId7"/>
  </sheets>
  <externalReferences>
    <externalReference r:id="rId8"/>
  </externalReferences>
  <definedNames>
    <definedName name="_xlnm._FilterDatabase" localSheetId="3" hidden="1">'Datos Gráfico'!$A$8:$H$1012</definedName>
    <definedName name="DatosExternos_1" localSheetId="2" hidden="1">Hoja4!$A$1:$K$261</definedName>
    <definedName name="SUSTANCIA">[1]!Tabla4[#Data]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5" l="1"/>
  <c r="B3" i="5"/>
  <c r="H2" i="5"/>
  <c r="H1" i="5"/>
  <c r="B1" i="5"/>
  <c r="H3" i="2"/>
  <c r="C3" i="2"/>
  <c r="H2" i="2"/>
  <c r="H1" i="2"/>
  <c r="C1" i="2"/>
  <c r="W3" i="1"/>
  <c r="W2" i="1"/>
  <c r="W1" i="1"/>
  <c r="C3" i="1"/>
  <c r="C1" i="1"/>
  <c r="A9" i="8"/>
  <c r="B9" i="8"/>
  <c r="H15" i="8"/>
  <c r="H16" i="8"/>
  <c r="H17" i="8"/>
  <c r="C26" i="8" s="1"/>
  <c r="A10" i="8" l="1"/>
  <c r="D15" i="5" l="1"/>
  <c r="S96" i="1" s="1"/>
  <c r="O10" i="7" l="1"/>
  <c r="O9" i="7"/>
  <c r="H20" i="7"/>
  <c r="H14" i="7"/>
  <c r="H13" i="7"/>
  <c r="C8" i="7"/>
  <c r="E6" i="2"/>
  <c r="D1012" i="2" l="1"/>
  <c r="C1012" i="2"/>
  <c r="B1012" i="2"/>
  <c r="A1012" i="2"/>
  <c r="D1011" i="2"/>
  <c r="C1011" i="2"/>
  <c r="B1011" i="2"/>
  <c r="A1011" i="2"/>
  <c r="C1010" i="2"/>
  <c r="B1010" i="2"/>
  <c r="A1010" i="2"/>
  <c r="C1009" i="2"/>
  <c r="F1009" i="2" s="1"/>
  <c r="B1009" i="2"/>
  <c r="A1009" i="2"/>
  <c r="C1008" i="2"/>
  <c r="B1008" i="2"/>
  <c r="A1008" i="2"/>
  <c r="C1007" i="2"/>
  <c r="B1007" i="2"/>
  <c r="A1007" i="2"/>
  <c r="C1006" i="2"/>
  <c r="B1006" i="2"/>
  <c r="A1006" i="2"/>
  <c r="C1005" i="2"/>
  <c r="B1005" i="2"/>
  <c r="A1005" i="2"/>
  <c r="C1004" i="2"/>
  <c r="B1004" i="2"/>
  <c r="A1004" i="2"/>
  <c r="C1003" i="2"/>
  <c r="B1003" i="2"/>
  <c r="A1003" i="2"/>
  <c r="C1002" i="2"/>
  <c r="B1002" i="2"/>
  <c r="A1002" i="2"/>
  <c r="C1001" i="2"/>
  <c r="F1001" i="2" s="1"/>
  <c r="B1001" i="2"/>
  <c r="A1001" i="2"/>
  <c r="C1000" i="2"/>
  <c r="B1000" i="2"/>
  <c r="A1000" i="2"/>
  <c r="C999" i="2"/>
  <c r="B999" i="2"/>
  <c r="A999" i="2"/>
  <c r="C998" i="2"/>
  <c r="B998" i="2"/>
  <c r="A998" i="2"/>
  <c r="C997" i="2"/>
  <c r="F997" i="2" s="1"/>
  <c r="B997" i="2"/>
  <c r="A997" i="2"/>
  <c r="C996" i="2"/>
  <c r="B996" i="2"/>
  <c r="A996" i="2"/>
  <c r="C995" i="2"/>
  <c r="B995" i="2"/>
  <c r="A995" i="2"/>
  <c r="C994" i="2"/>
  <c r="B994" i="2"/>
  <c r="A994" i="2"/>
  <c r="C993" i="2"/>
  <c r="F993" i="2" s="1"/>
  <c r="B993" i="2"/>
  <c r="A993" i="2"/>
  <c r="C992" i="2"/>
  <c r="B992" i="2"/>
  <c r="A992" i="2"/>
  <c r="C991" i="2"/>
  <c r="B991" i="2"/>
  <c r="A991" i="2"/>
  <c r="C990" i="2"/>
  <c r="B990" i="2"/>
  <c r="A990" i="2"/>
  <c r="C989" i="2"/>
  <c r="B989" i="2"/>
  <c r="A989" i="2"/>
  <c r="C988" i="2"/>
  <c r="B988" i="2"/>
  <c r="A988" i="2"/>
  <c r="C987" i="2"/>
  <c r="B987" i="2"/>
  <c r="A987" i="2"/>
  <c r="C986" i="2"/>
  <c r="B986" i="2"/>
  <c r="A986" i="2"/>
  <c r="C985" i="2"/>
  <c r="F985" i="2" s="1"/>
  <c r="B985" i="2"/>
  <c r="A985" i="2"/>
  <c r="C984" i="2"/>
  <c r="B984" i="2"/>
  <c r="A984" i="2"/>
  <c r="C983" i="2"/>
  <c r="B983" i="2"/>
  <c r="A983" i="2"/>
  <c r="C982" i="2"/>
  <c r="B982" i="2"/>
  <c r="A982" i="2"/>
  <c r="C981" i="2"/>
  <c r="F981" i="2" s="1"/>
  <c r="B981" i="2"/>
  <c r="A981" i="2"/>
  <c r="C980" i="2"/>
  <c r="B980" i="2"/>
  <c r="A980" i="2"/>
  <c r="C979" i="2"/>
  <c r="B979" i="2"/>
  <c r="A979" i="2"/>
  <c r="C978" i="2"/>
  <c r="B978" i="2"/>
  <c r="A978" i="2"/>
  <c r="C977" i="2"/>
  <c r="F977" i="2" s="1"/>
  <c r="B977" i="2"/>
  <c r="A977" i="2"/>
  <c r="C976" i="2"/>
  <c r="B976" i="2"/>
  <c r="A976" i="2"/>
  <c r="C975" i="2"/>
  <c r="B975" i="2"/>
  <c r="A975" i="2"/>
  <c r="C974" i="2"/>
  <c r="B974" i="2"/>
  <c r="A974" i="2"/>
  <c r="C973" i="2"/>
  <c r="B973" i="2"/>
  <c r="A973" i="2"/>
  <c r="C972" i="2"/>
  <c r="B972" i="2"/>
  <c r="A972" i="2"/>
  <c r="C971" i="2"/>
  <c r="B971" i="2"/>
  <c r="A971" i="2"/>
  <c r="C970" i="2"/>
  <c r="B970" i="2"/>
  <c r="A970" i="2"/>
  <c r="C969" i="2"/>
  <c r="F969" i="2" s="1"/>
  <c r="B969" i="2"/>
  <c r="A969" i="2"/>
  <c r="C968" i="2"/>
  <c r="B968" i="2"/>
  <c r="A968" i="2"/>
  <c r="C967" i="2"/>
  <c r="B967" i="2"/>
  <c r="A967" i="2"/>
  <c r="C966" i="2"/>
  <c r="B966" i="2"/>
  <c r="A966" i="2"/>
  <c r="C965" i="2"/>
  <c r="F965" i="2" s="1"/>
  <c r="B965" i="2"/>
  <c r="A965" i="2"/>
  <c r="C964" i="2"/>
  <c r="B964" i="2"/>
  <c r="A964" i="2"/>
  <c r="C963" i="2"/>
  <c r="B963" i="2"/>
  <c r="A963" i="2"/>
  <c r="C962" i="2"/>
  <c r="B962" i="2"/>
  <c r="A962" i="2"/>
  <c r="C961" i="2"/>
  <c r="F961" i="2" s="1"/>
  <c r="B961" i="2"/>
  <c r="A961" i="2"/>
  <c r="C960" i="2"/>
  <c r="B960" i="2"/>
  <c r="A960" i="2"/>
  <c r="C959" i="2"/>
  <c r="B959" i="2"/>
  <c r="A959" i="2"/>
  <c r="C958" i="2"/>
  <c r="B958" i="2"/>
  <c r="A958" i="2"/>
  <c r="C957" i="2"/>
  <c r="E957" i="2" s="1"/>
  <c r="B957" i="2"/>
  <c r="A957" i="2"/>
  <c r="C956" i="2"/>
  <c r="B956" i="2"/>
  <c r="A956" i="2"/>
  <c r="C955" i="2"/>
  <c r="B955" i="2"/>
  <c r="A955" i="2"/>
  <c r="C954" i="2"/>
  <c r="B954" i="2"/>
  <c r="A954" i="2"/>
  <c r="C953" i="2"/>
  <c r="F953" i="2" s="1"/>
  <c r="B953" i="2"/>
  <c r="A953" i="2"/>
  <c r="C952" i="2"/>
  <c r="B952" i="2"/>
  <c r="A952" i="2"/>
  <c r="C951" i="2"/>
  <c r="B951" i="2"/>
  <c r="A951" i="2"/>
  <c r="C950" i="2"/>
  <c r="B950" i="2"/>
  <c r="A950" i="2"/>
  <c r="C949" i="2"/>
  <c r="F949" i="2" s="1"/>
  <c r="B949" i="2"/>
  <c r="A949" i="2"/>
  <c r="C948" i="2"/>
  <c r="B948" i="2"/>
  <c r="A948" i="2"/>
  <c r="C947" i="2"/>
  <c r="B947" i="2"/>
  <c r="A947" i="2"/>
  <c r="C946" i="2"/>
  <c r="B946" i="2"/>
  <c r="A946" i="2"/>
  <c r="C945" i="2"/>
  <c r="F945" i="2" s="1"/>
  <c r="B945" i="2"/>
  <c r="A945" i="2"/>
  <c r="C944" i="2"/>
  <c r="B944" i="2"/>
  <c r="A944" i="2"/>
  <c r="C943" i="2"/>
  <c r="B943" i="2"/>
  <c r="A943" i="2"/>
  <c r="C942" i="2"/>
  <c r="B942" i="2"/>
  <c r="A942" i="2"/>
  <c r="C941" i="2"/>
  <c r="E941" i="2" s="1"/>
  <c r="B941" i="2"/>
  <c r="A941" i="2"/>
  <c r="C940" i="2"/>
  <c r="B940" i="2"/>
  <c r="A940" i="2"/>
  <c r="C939" i="2"/>
  <c r="B939" i="2"/>
  <c r="A939" i="2"/>
  <c r="C938" i="2"/>
  <c r="B938" i="2"/>
  <c r="A938" i="2"/>
  <c r="C937" i="2"/>
  <c r="F937" i="2" s="1"/>
  <c r="B937" i="2"/>
  <c r="A937" i="2"/>
  <c r="C936" i="2"/>
  <c r="B936" i="2"/>
  <c r="A936" i="2"/>
  <c r="C935" i="2"/>
  <c r="B935" i="2"/>
  <c r="A935" i="2"/>
  <c r="C934" i="2"/>
  <c r="B934" i="2"/>
  <c r="A934" i="2"/>
  <c r="C933" i="2"/>
  <c r="F933" i="2" s="1"/>
  <c r="B933" i="2"/>
  <c r="A933" i="2"/>
  <c r="C932" i="2"/>
  <c r="B932" i="2"/>
  <c r="A932" i="2"/>
  <c r="C931" i="2"/>
  <c r="B931" i="2"/>
  <c r="A931" i="2"/>
  <c r="C930" i="2"/>
  <c r="B930" i="2"/>
  <c r="A930" i="2"/>
  <c r="C929" i="2"/>
  <c r="F929" i="2" s="1"/>
  <c r="B929" i="2"/>
  <c r="A929" i="2"/>
  <c r="C928" i="2"/>
  <c r="B928" i="2"/>
  <c r="A928" i="2"/>
  <c r="C927" i="2"/>
  <c r="B927" i="2"/>
  <c r="A927" i="2"/>
  <c r="C926" i="2"/>
  <c r="B926" i="2"/>
  <c r="A926" i="2"/>
  <c r="F925" i="2"/>
  <c r="C925" i="2"/>
  <c r="E925" i="2" s="1"/>
  <c r="B925" i="2"/>
  <c r="A925" i="2"/>
  <c r="C924" i="2"/>
  <c r="B924" i="2"/>
  <c r="A924" i="2"/>
  <c r="C923" i="2"/>
  <c r="B923" i="2"/>
  <c r="A923" i="2"/>
  <c r="C922" i="2"/>
  <c r="B922" i="2"/>
  <c r="A922" i="2"/>
  <c r="C921" i="2"/>
  <c r="F921" i="2" s="1"/>
  <c r="B921" i="2"/>
  <c r="A921" i="2"/>
  <c r="C920" i="2"/>
  <c r="B920" i="2"/>
  <c r="A920" i="2"/>
  <c r="C919" i="2"/>
  <c r="B919" i="2"/>
  <c r="A919" i="2"/>
  <c r="C918" i="2"/>
  <c r="B918" i="2"/>
  <c r="A918" i="2"/>
  <c r="C917" i="2"/>
  <c r="F917" i="2" s="1"/>
  <c r="B917" i="2"/>
  <c r="A917" i="2"/>
  <c r="C916" i="2"/>
  <c r="B916" i="2"/>
  <c r="A916" i="2"/>
  <c r="C915" i="2"/>
  <c r="B915" i="2"/>
  <c r="A915" i="2"/>
  <c r="C914" i="2"/>
  <c r="B914" i="2"/>
  <c r="A914" i="2"/>
  <c r="C913" i="2"/>
  <c r="F913" i="2" s="1"/>
  <c r="B913" i="2"/>
  <c r="A913" i="2"/>
  <c r="C912" i="2"/>
  <c r="B912" i="2"/>
  <c r="A912" i="2"/>
  <c r="C911" i="2"/>
  <c r="B911" i="2"/>
  <c r="A911" i="2"/>
  <c r="C910" i="2"/>
  <c r="B910" i="2"/>
  <c r="A910" i="2"/>
  <c r="C909" i="2"/>
  <c r="E909" i="2" s="1"/>
  <c r="B909" i="2"/>
  <c r="A909" i="2"/>
  <c r="C908" i="2"/>
  <c r="B908" i="2"/>
  <c r="A908" i="2"/>
  <c r="C907" i="2"/>
  <c r="B907" i="2"/>
  <c r="A907" i="2"/>
  <c r="C906" i="2"/>
  <c r="B906" i="2"/>
  <c r="A906" i="2"/>
  <c r="C905" i="2"/>
  <c r="F905" i="2" s="1"/>
  <c r="B905" i="2"/>
  <c r="A905" i="2"/>
  <c r="C904" i="2"/>
  <c r="B904" i="2"/>
  <c r="A904" i="2"/>
  <c r="C903" i="2"/>
  <c r="B903" i="2"/>
  <c r="A903" i="2"/>
  <c r="C902" i="2"/>
  <c r="B902" i="2"/>
  <c r="A902" i="2"/>
  <c r="C901" i="2"/>
  <c r="F901" i="2" s="1"/>
  <c r="B901" i="2"/>
  <c r="A901" i="2"/>
  <c r="C900" i="2"/>
  <c r="B900" i="2"/>
  <c r="A900" i="2"/>
  <c r="C899" i="2"/>
  <c r="B899" i="2"/>
  <c r="A899" i="2"/>
  <c r="C898" i="2"/>
  <c r="B898" i="2"/>
  <c r="A898" i="2"/>
  <c r="C897" i="2"/>
  <c r="F897" i="2" s="1"/>
  <c r="B897" i="2"/>
  <c r="A897" i="2"/>
  <c r="C896" i="2"/>
  <c r="B896" i="2"/>
  <c r="A896" i="2"/>
  <c r="C895" i="2"/>
  <c r="B895" i="2"/>
  <c r="A895" i="2"/>
  <c r="C894" i="2"/>
  <c r="B894" i="2"/>
  <c r="A894" i="2"/>
  <c r="C893" i="2"/>
  <c r="E893" i="2" s="1"/>
  <c r="B893" i="2"/>
  <c r="A893" i="2"/>
  <c r="C892" i="2"/>
  <c r="B892" i="2"/>
  <c r="A892" i="2"/>
  <c r="C891" i="2"/>
  <c r="B891" i="2"/>
  <c r="A891" i="2"/>
  <c r="C890" i="2"/>
  <c r="B890" i="2"/>
  <c r="A890" i="2"/>
  <c r="C889" i="2"/>
  <c r="B889" i="2"/>
  <c r="A889" i="2"/>
  <c r="C888" i="2"/>
  <c r="B888" i="2"/>
  <c r="A888" i="2"/>
  <c r="C887" i="2"/>
  <c r="B887" i="2"/>
  <c r="A887" i="2"/>
  <c r="C886" i="2"/>
  <c r="B886" i="2"/>
  <c r="A886" i="2"/>
  <c r="C885" i="2"/>
  <c r="F885" i="2" s="1"/>
  <c r="B885" i="2"/>
  <c r="A885" i="2"/>
  <c r="C884" i="2"/>
  <c r="B884" i="2"/>
  <c r="A884" i="2"/>
  <c r="C883" i="2"/>
  <c r="B883" i="2"/>
  <c r="A883" i="2"/>
  <c r="C882" i="2"/>
  <c r="B882" i="2"/>
  <c r="A882" i="2"/>
  <c r="C881" i="2"/>
  <c r="F881" i="2" s="1"/>
  <c r="B881" i="2"/>
  <c r="A881" i="2"/>
  <c r="C880" i="2"/>
  <c r="B880" i="2"/>
  <c r="A880" i="2"/>
  <c r="C879" i="2"/>
  <c r="B879" i="2"/>
  <c r="A879" i="2"/>
  <c r="C878" i="2"/>
  <c r="B878" i="2"/>
  <c r="A878" i="2"/>
  <c r="C877" i="2"/>
  <c r="F877" i="2" s="1"/>
  <c r="B877" i="2"/>
  <c r="A877" i="2"/>
  <c r="C876" i="2"/>
  <c r="B876" i="2"/>
  <c r="A876" i="2"/>
  <c r="C875" i="2"/>
  <c r="B875" i="2"/>
  <c r="A875" i="2"/>
  <c r="C874" i="2"/>
  <c r="B874" i="2"/>
  <c r="A874" i="2"/>
  <c r="C873" i="2"/>
  <c r="F873" i="2" s="1"/>
  <c r="B873" i="2"/>
  <c r="A873" i="2"/>
  <c r="C872" i="2"/>
  <c r="B872" i="2"/>
  <c r="A872" i="2"/>
  <c r="C871" i="2"/>
  <c r="B871" i="2"/>
  <c r="A871" i="2"/>
  <c r="C870" i="2"/>
  <c r="B870" i="2"/>
  <c r="A870" i="2"/>
  <c r="C869" i="2"/>
  <c r="E869" i="2" s="1"/>
  <c r="B869" i="2"/>
  <c r="A869" i="2"/>
  <c r="C868" i="2"/>
  <c r="B868" i="2"/>
  <c r="A868" i="2"/>
  <c r="C867" i="2"/>
  <c r="B867" i="2"/>
  <c r="A867" i="2"/>
  <c r="C866" i="2"/>
  <c r="B866" i="2"/>
  <c r="A866" i="2"/>
  <c r="C865" i="2"/>
  <c r="B865" i="2"/>
  <c r="A865" i="2"/>
  <c r="C864" i="2"/>
  <c r="B864" i="2"/>
  <c r="A864" i="2"/>
  <c r="C863" i="2"/>
  <c r="B863" i="2"/>
  <c r="A863" i="2"/>
  <c r="C862" i="2"/>
  <c r="B862" i="2"/>
  <c r="A862" i="2"/>
  <c r="C861" i="2"/>
  <c r="E861" i="2" s="1"/>
  <c r="B861" i="2"/>
  <c r="A861" i="2"/>
  <c r="C860" i="2"/>
  <c r="B860" i="2"/>
  <c r="A860" i="2"/>
  <c r="C859" i="2"/>
  <c r="B859" i="2"/>
  <c r="A859" i="2"/>
  <c r="C858" i="2"/>
  <c r="B858" i="2"/>
  <c r="A858" i="2"/>
  <c r="C857" i="2"/>
  <c r="F857" i="2" s="1"/>
  <c r="B857" i="2"/>
  <c r="A857" i="2"/>
  <c r="C856" i="2"/>
  <c r="B856" i="2"/>
  <c r="A856" i="2"/>
  <c r="C855" i="2"/>
  <c r="B855" i="2"/>
  <c r="A855" i="2"/>
  <c r="C854" i="2"/>
  <c r="B854" i="2"/>
  <c r="A854" i="2"/>
  <c r="C853" i="2"/>
  <c r="B853" i="2"/>
  <c r="A853" i="2"/>
  <c r="C852" i="2"/>
  <c r="E852" i="2" s="1"/>
  <c r="B852" i="2"/>
  <c r="A852" i="2"/>
  <c r="C851" i="2"/>
  <c r="B851" i="2"/>
  <c r="A851" i="2"/>
  <c r="C850" i="2"/>
  <c r="E850" i="2" s="1"/>
  <c r="B850" i="2"/>
  <c r="A850" i="2"/>
  <c r="C849" i="2"/>
  <c r="B849" i="2"/>
  <c r="A849" i="2"/>
  <c r="C848" i="2"/>
  <c r="B848" i="2"/>
  <c r="A848" i="2"/>
  <c r="C847" i="2"/>
  <c r="B847" i="2"/>
  <c r="A847" i="2"/>
  <c r="C846" i="2"/>
  <c r="F846" i="2" s="1"/>
  <c r="B846" i="2"/>
  <c r="A846" i="2"/>
  <c r="C845" i="2"/>
  <c r="B845" i="2"/>
  <c r="A845" i="2"/>
  <c r="C844" i="2"/>
  <c r="E844" i="2" s="1"/>
  <c r="B844" i="2"/>
  <c r="A844" i="2"/>
  <c r="C843" i="2"/>
  <c r="B843" i="2"/>
  <c r="A843" i="2"/>
  <c r="C842" i="2"/>
  <c r="F842" i="2" s="1"/>
  <c r="B842" i="2"/>
  <c r="A842" i="2"/>
  <c r="C841" i="2"/>
  <c r="B841" i="2"/>
  <c r="A841" i="2"/>
  <c r="C840" i="2"/>
  <c r="E840" i="2" s="1"/>
  <c r="B840" i="2"/>
  <c r="A840" i="2"/>
  <c r="C839" i="2"/>
  <c r="B839" i="2"/>
  <c r="A839" i="2"/>
  <c r="C838" i="2"/>
  <c r="B838" i="2"/>
  <c r="A838" i="2"/>
  <c r="C837" i="2"/>
  <c r="B837" i="2"/>
  <c r="A837" i="2"/>
  <c r="C836" i="2"/>
  <c r="E836" i="2" s="1"/>
  <c r="B836" i="2"/>
  <c r="A836" i="2"/>
  <c r="C835" i="2"/>
  <c r="B835" i="2"/>
  <c r="A835" i="2"/>
  <c r="C834" i="2"/>
  <c r="E834" i="2" s="1"/>
  <c r="B834" i="2"/>
  <c r="A834" i="2"/>
  <c r="C833" i="2"/>
  <c r="B833" i="2"/>
  <c r="A833" i="2"/>
  <c r="C832" i="2"/>
  <c r="B832" i="2"/>
  <c r="A832" i="2"/>
  <c r="C831" i="2"/>
  <c r="B831" i="2"/>
  <c r="A831" i="2"/>
  <c r="C830" i="2"/>
  <c r="F830" i="2" s="1"/>
  <c r="B830" i="2"/>
  <c r="A830" i="2"/>
  <c r="C829" i="2"/>
  <c r="B829" i="2"/>
  <c r="A829" i="2"/>
  <c r="C828" i="2"/>
  <c r="E828" i="2" s="1"/>
  <c r="B828" i="2"/>
  <c r="A828" i="2"/>
  <c r="C827" i="2"/>
  <c r="B827" i="2"/>
  <c r="A827" i="2"/>
  <c r="C826" i="2"/>
  <c r="F826" i="2" s="1"/>
  <c r="B826" i="2"/>
  <c r="A826" i="2"/>
  <c r="C825" i="2"/>
  <c r="B825" i="2"/>
  <c r="A825" i="2"/>
  <c r="C824" i="2"/>
  <c r="E824" i="2" s="1"/>
  <c r="B824" i="2"/>
  <c r="A824" i="2"/>
  <c r="C823" i="2"/>
  <c r="B823" i="2"/>
  <c r="A823" i="2"/>
  <c r="C822" i="2"/>
  <c r="B822" i="2"/>
  <c r="A822" i="2"/>
  <c r="C821" i="2"/>
  <c r="B821" i="2"/>
  <c r="A821" i="2"/>
  <c r="C820" i="2"/>
  <c r="E820" i="2" s="1"/>
  <c r="B820" i="2"/>
  <c r="A820" i="2"/>
  <c r="C819" i="2"/>
  <c r="B819" i="2"/>
  <c r="A819" i="2"/>
  <c r="C818" i="2"/>
  <c r="E818" i="2" s="1"/>
  <c r="B818" i="2"/>
  <c r="A818" i="2"/>
  <c r="C817" i="2"/>
  <c r="B817" i="2"/>
  <c r="A817" i="2"/>
  <c r="C816" i="2"/>
  <c r="B816" i="2"/>
  <c r="A816" i="2"/>
  <c r="C815" i="2"/>
  <c r="B815" i="2"/>
  <c r="A815" i="2"/>
  <c r="C814" i="2"/>
  <c r="F814" i="2" s="1"/>
  <c r="B814" i="2"/>
  <c r="A814" i="2"/>
  <c r="C813" i="2"/>
  <c r="B813" i="2"/>
  <c r="A813" i="2"/>
  <c r="C812" i="2"/>
  <c r="E812" i="2" s="1"/>
  <c r="B812" i="2"/>
  <c r="A812" i="2"/>
  <c r="C811" i="2"/>
  <c r="B811" i="2"/>
  <c r="A811" i="2"/>
  <c r="C810" i="2"/>
  <c r="F810" i="2" s="1"/>
  <c r="B810" i="2"/>
  <c r="A810" i="2"/>
  <c r="C809" i="2"/>
  <c r="B809" i="2"/>
  <c r="A809" i="2"/>
  <c r="C808" i="2"/>
  <c r="E808" i="2" s="1"/>
  <c r="B808" i="2"/>
  <c r="A808" i="2"/>
  <c r="C807" i="2"/>
  <c r="B807" i="2"/>
  <c r="A807" i="2"/>
  <c r="C806" i="2"/>
  <c r="B806" i="2"/>
  <c r="A806" i="2"/>
  <c r="C805" i="2"/>
  <c r="B805" i="2"/>
  <c r="A805" i="2"/>
  <c r="C804" i="2"/>
  <c r="E804" i="2" s="1"/>
  <c r="B804" i="2"/>
  <c r="A804" i="2"/>
  <c r="C803" i="2"/>
  <c r="B803" i="2"/>
  <c r="A803" i="2"/>
  <c r="C802" i="2"/>
  <c r="E802" i="2" s="1"/>
  <c r="B802" i="2"/>
  <c r="A802" i="2"/>
  <c r="C801" i="2"/>
  <c r="B801" i="2"/>
  <c r="A801" i="2"/>
  <c r="C800" i="2"/>
  <c r="B800" i="2"/>
  <c r="A800" i="2"/>
  <c r="C799" i="2"/>
  <c r="B799" i="2"/>
  <c r="A799" i="2"/>
  <c r="C798" i="2"/>
  <c r="F798" i="2" s="1"/>
  <c r="B798" i="2"/>
  <c r="A798" i="2"/>
  <c r="C797" i="2"/>
  <c r="B797" i="2"/>
  <c r="A797" i="2"/>
  <c r="C796" i="2"/>
  <c r="E796" i="2" s="1"/>
  <c r="B796" i="2"/>
  <c r="A796" i="2"/>
  <c r="C795" i="2"/>
  <c r="B795" i="2"/>
  <c r="A795" i="2"/>
  <c r="C794" i="2"/>
  <c r="F794" i="2" s="1"/>
  <c r="B794" i="2"/>
  <c r="A794" i="2"/>
  <c r="C793" i="2"/>
  <c r="B793" i="2"/>
  <c r="A793" i="2"/>
  <c r="C792" i="2"/>
  <c r="E792" i="2" s="1"/>
  <c r="B792" i="2"/>
  <c r="A792" i="2"/>
  <c r="C791" i="2"/>
  <c r="B791" i="2"/>
  <c r="A791" i="2"/>
  <c r="C790" i="2"/>
  <c r="B790" i="2"/>
  <c r="A790" i="2"/>
  <c r="C789" i="2"/>
  <c r="B789" i="2"/>
  <c r="A789" i="2"/>
  <c r="C788" i="2"/>
  <c r="E788" i="2" s="1"/>
  <c r="B788" i="2"/>
  <c r="A788" i="2"/>
  <c r="C787" i="2"/>
  <c r="B787" i="2"/>
  <c r="A787" i="2"/>
  <c r="C786" i="2"/>
  <c r="E786" i="2" s="1"/>
  <c r="B786" i="2"/>
  <c r="A786" i="2"/>
  <c r="C785" i="2"/>
  <c r="B785" i="2"/>
  <c r="A785" i="2"/>
  <c r="C784" i="2"/>
  <c r="B784" i="2"/>
  <c r="A784" i="2"/>
  <c r="C783" i="2"/>
  <c r="B783" i="2"/>
  <c r="A783" i="2"/>
  <c r="C782" i="2"/>
  <c r="F782" i="2" s="1"/>
  <c r="B782" i="2"/>
  <c r="A782" i="2"/>
  <c r="C781" i="2"/>
  <c r="B781" i="2"/>
  <c r="A781" i="2"/>
  <c r="C780" i="2"/>
  <c r="E780" i="2" s="1"/>
  <c r="B780" i="2"/>
  <c r="A780" i="2"/>
  <c r="C779" i="2"/>
  <c r="B779" i="2"/>
  <c r="A779" i="2"/>
  <c r="C778" i="2"/>
  <c r="F778" i="2" s="1"/>
  <c r="B778" i="2"/>
  <c r="A778" i="2"/>
  <c r="C777" i="2"/>
  <c r="B777" i="2"/>
  <c r="A777" i="2"/>
  <c r="C776" i="2"/>
  <c r="E776" i="2" s="1"/>
  <c r="B776" i="2"/>
  <c r="A776" i="2"/>
  <c r="C775" i="2"/>
  <c r="B775" i="2"/>
  <c r="A775" i="2"/>
  <c r="C774" i="2"/>
  <c r="B774" i="2"/>
  <c r="A774" i="2"/>
  <c r="C773" i="2"/>
  <c r="B773" i="2"/>
  <c r="A773" i="2"/>
  <c r="C772" i="2"/>
  <c r="E772" i="2" s="1"/>
  <c r="B772" i="2"/>
  <c r="A772" i="2"/>
  <c r="C771" i="2"/>
  <c r="B771" i="2"/>
  <c r="A771" i="2"/>
  <c r="C770" i="2"/>
  <c r="E770" i="2" s="1"/>
  <c r="B770" i="2"/>
  <c r="A770" i="2"/>
  <c r="C769" i="2"/>
  <c r="B769" i="2"/>
  <c r="A769" i="2"/>
  <c r="C768" i="2"/>
  <c r="B768" i="2"/>
  <c r="A768" i="2"/>
  <c r="C767" i="2"/>
  <c r="B767" i="2"/>
  <c r="A767" i="2"/>
  <c r="C766" i="2"/>
  <c r="F766" i="2" s="1"/>
  <c r="B766" i="2"/>
  <c r="A766" i="2"/>
  <c r="C765" i="2"/>
  <c r="B765" i="2"/>
  <c r="A765" i="2"/>
  <c r="C764" i="2"/>
  <c r="E764" i="2" s="1"/>
  <c r="B764" i="2"/>
  <c r="A764" i="2"/>
  <c r="C763" i="2"/>
  <c r="B763" i="2"/>
  <c r="A763" i="2"/>
  <c r="C762" i="2"/>
  <c r="F762" i="2" s="1"/>
  <c r="B762" i="2"/>
  <c r="A762" i="2"/>
  <c r="C761" i="2"/>
  <c r="B761" i="2"/>
  <c r="A761" i="2"/>
  <c r="C760" i="2"/>
  <c r="E760" i="2" s="1"/>
  <c r="B760" i="2"/>
  <c r="A760" i="2"/>
  <c r="C759" i="2"/>
  <c r="B759" i="2"/>
  <c r="A759" i="2"/>
  <c r="C758" i="2"/>
  <c r="B758" i="2"/>
  <c r="A758" i="2"/>
  <c r="C757" i="2"/>
  <c r="B757" i="2"/>
  <c r="A757" i="2"/>
  <c r="C756" i="2"/>
  <c r="E756" i="2" s="1"/>
  <c r="B756" i="2"/>
  <c r="A756" i="2"/>
  <c r="C755" i="2"/>
  <c r="B755" i="2"/>
  <c r="A755" i="2"/>
  <c r="C754" i="2"/>
  <c r="F754" i="2" s="1"/>
  <c r="B754" i="2"/>
  <c r="A754" i="2"/>
  <c r="C753" i="2"/>
  <c r="B753" i="2"/>
  <c r="A753" i="2"/>
  <c r="C752" i="2"/>
  <c r="B752" i="2"/>
  <c r="A752" i="2"/>
  <c r="C751" i="2"/>
  <c r="B751" i="2"/>
  <c r="A751" i="2"/>
  <c r="C750" i="2"/>
  <c r="F750" i="2" s="1"/>
  <c r="B750" i="2"/>
  <c r="A750" i="2"/>
  <c r="C749" i="2"/>
  <c r="B749" i="2"/>
  <c r="A749" i="2"/>
  <c r="C748" i="2"/>
  <c r="E748" i="2" s="1"/>
  <c r="B748" i="2"/>
  <c r="A748" i="2"/>
  <c r="C747" i="2"/>
  <c r="B747" i="2"/>
  <c r="A747" i="2"/>
  <c r="C746" i="2"/>
  <c r="F746" i="2" s="1"/>
  <c r="B746" i="2"/>
  <c r="A746" i="2"/>
  <c r="C745" i="2"/>
  <c r="B745" i="2"/>
  <c r="A745" i="2"/>
  <c r="C744" i="2"/>
  <c r="E744" i="2" s="1"/>
  <c r="B744" i="2"/>
  <c r="A744" i="2"/>
  <c r="C743" i="2"/>
  <c r="B743" i="2"/>
  <c r="A743" i="2"/>
  <c r="C742" i="2"/>
  <c r="B742" i="2"/>
  <c r="A742" i="2"/>
  <c r="C741" i="2"/>
  <c r="B741" i="2"/>
  <c r="A741" i="2"/>
  <c r="C740" i="2"/>
  <c r="E740" i="2" s="1"/>
  <c r="B740" i="2"/>
  <c r="A740" i="2"/>
  <c r="C739" i="2"/>
  <c r="B739" i="2"/>
  <c r="A739" i="2"/>
  <c r="C738" i="2"/>
  <c r="E738" i="2" s="1"/>
  <c r="B738" i="2"/>
  <c r="A738" i="2"/>
  <c r="C737" i="2"/>
  <c r="B737" i="2"/>
  <c r="A737" i="2"/>
  <c r="C736" i="2"/>
  <c r="B736" i="2"/>
  <c r="A736" i="2"/>
  <c r="C735" i="2"/>
  <c r="B735" i="2"/>
  <c r="A735" i="2"/>
  <c r="C734" i="2"/>
  <c r="F734" i="2" s="1"/>
  <c r="B734" i="2"/>
  <c r="A734" i="2"/>
  <c r="C733" i="2"/>
  <c r="B733" i="2"/>
  <c r="A733" i="2"/>
  <c r="C732" i="2"/>
  <c r="E732" i="2" s="1"/>
  <c r="B732" i="2"/>
  <c r="A732" i="2"/>
  <c r="C731" i="2"/>
  <c r="B731" i="2"/>
  <c r="A731" i="2"/>
  <c r="C730" i="2"/>
  <c r="F730" i="2" s="1"/>
  <c r="B730" i="2"/>
  <c r="A730" i="2"/>
  <c r="C729" i="2"/>
  <c r="B729" i="2"/>
  <c r="A729" i="2"/>
  <c r="C728" i="2"/>
  <c r="E728" i="2" s="1"/>
  <c r="B728" i="2"/>
  <c r="A728" i="2"/>
  <c r="C727" i="2"/>
  <c r="B727" i="2"/>
  <c r="A727" i="2"/>
  <c r="C726" i="2"/>
  <c r="B726" i="2"/>
  <c r="A726" i="2"/>
  <c r="C725" i="2"/>
  <c r="B725" i="2"/>
  <c r="A725" i="2"/>
  <c r="C724" i="2"/>
  <c r="E724" i="2" s="1"/>
  <c r="B724" i="2"/>
  <c r="A724" i="2"/>
  <c r="C723" i="2"/>
  <c r="B723" i="2"/>
  <c r="A723" i="2"/>
  <c r="C722" i="2"/>
  <c r="F722" i="2" s="1"/>
  <c r="B722" i="2"/>
  <c r="A722" i="2"/>
  <c r="C721" i="2"/>
  <c r="B721" i="2"/>
  <c r="A721" i="2"/>
  <c r="C720" i="2"/>
  <c r="B720" i="2"/>
  <c r="A720" i="2"/>
  <c r="C719" i="2"/>
  <c r="B719" i="2"/>
  <c r="A719" i="2"/>
  <c r="C718" i="2"/>
  <c r="F718" i="2" s="1"/>
  <c r="B718" i="2"/>
  <c r="A718" i="2"/>
  <c r="C717" i="2"/>
  <c r="B717" i="2"/>
  <c r="A717" i="2"/>
  <c r="C716" i="2"/>
  <c r="E716" i="2" s="1"/>
  <c r="B716" i="2"/>
  <c r="A716" i="2"/>
  <c r="C715" i="2"/>
  <c r="B715" i="2"/>
  <c r="A715" i="2"/>
  <c r="C714" i="2"/>
  <c r="F714" i="2" s="1"/>
  <c r="B714" i="2"/>
  <c r="A714" i="2"/>
  <c r="C713" i="2"/>
  <c r="B713" i="2"/>
  <c r="A713" i="2"/>
  <c r="C712" i="2"/>
  <c r="E712" i="2" s="1"/>
  <c r="B712" i="2"/>
  <c r="A712" i="2"/>
  <c r="C711" i="2"/>
  <c r="B711" i="2"/>
  <c r="A711" i="2"/>
  <c r="C710" i="2"/>
  <c r="B710" i="2"/>
  <c r="A710" i="2"/>
  <c r="C709" i="2"/>
  <c r="E709" i="2" s="1"/>
  <c r="B709" i="2"/>
  <c r="A709" i="2"/>
  <c r="C708" i="2"/>
  <c r="B708" i="2"/>
  <c r="A708" i="2"/>
  <c r="C707" i="2"/>
  <c r="F707" i="2" s="1"/>
  <c r="B707" i="2"/>
  <c r="A707" i="2"/>
  <c r="C706" i="2"/>
  <c r="B706" i="2"/>
  <c r="A706" i="2"/>
  <c r="C705" i="2"/>
  <c r="B705" i="2"/>
  <c r="A705" i="2"/>
  <c r="C704" i="2"/>
  <c r="B704" i="2"/>
  <c r="A704" i="2"/>
  <c r="C703" i="2"/>
  <c r="F703" i="2" s="1"/>
  <c r="B703" i="2"/>
  <c r="A703" i="2"/>
  <c r="C702" i="2"/>
  <c r="B702" i="2"/>
  <c r="A702" i="2"/>
  <c r="C701" i="2"/>
  <c r="E701" i="2" s="1"/>
  <c r="B701" i="2"/>
  <c r="A701" i="2"/>
  <c r="C700" i="2"/>
  <c r="B700" i="2"/>
  <c r="A700" i="2"/>
  <c r="C699" i="2"/>
  <c r="F699" i="2" s="1"/>
  <c r="B699" i="2"/>
  <c r="A699" i="2"/>
  <c r="C698" i="2"/>
  <c r="B698" i="2"/>
  <c r="A698" i="2"/>
  <c r="C697" i="2"/>
  <c r="E697" i="2" s="1"/>
  <c r="B697" i="2"/>
  <c r="A697" i="2"/>
  <c r="C696" i="2"/>
  <c r="B696" i="2"/>
  <c r="A696" i="2"/>
  <c r="C695" i="2"/>
  <c r="F695" i="2" s="1"/>
  <c r="B695" i="2"/>
  <c r="A695" i="2"/>
  <c r="C694" i="2"/>
  <c r="B694" i="2"/>
  <c r="A694" i="2"/>
  <c r="C693" i="2"/>
  <c r="B693" i="2"/>
  <c r="A693" i="2"/>
  <c r="C692" i="2"/>
  <c r="B692" i="2"/>
  <c r="A692" i="2"/>
  <c r="C691" i="2"/>
  <c r="F691" i="2" s="1"/>
  <c r="B691" i="2"/>
  <c r="A691" i="2"/>
  <c r="C690" i="2"/>
  <c r="B690" i="2"/>
  <c r="A690" i="2"/>
  <c r="C689" i="2"/>
  <c r="F689" i="2" s="1"/>
  <c r="B689" i="2"/>
  <c r="A689" i="2"/>
  <c r="C688" i="2"/>
  <c r="B688" i="2"/>
  <c r="A688" i="2"/>
  <c r="C687" i="2"/>
  <c r="F687" i="2" s="1"/>
  <c r="B687" i="2"/>
  <c r="A687" i="2"/>
  <c r="C686" i="2"/>
  <c r="B686" i="2"/>
  <c r="A686" i="2"/>
  <c r="C685" i="2"/>
  <c r="B685" i="2"/>
  <c r="A685" i="2"/>
  <c r="C684" i="2"/>
  <c r="B684" i="2"/>
  <c r="A684" i="2"/>
  <c r="C683" i="2"/>
  <c r="F683" i="2" s="1"/>
  <c r="B683" i="2"/>
  <c r="A683" i="2"/>
  <c r="C682" i="2"/>
  <c r="B682" i="2"/>
  <c r="A682" i="2"/>
  <c r="C681" i="2"/>
  <c r="F681" i="2" s="1"/>
  <c r="B681" i="2"/>
  <c r="A681" i="2"/>
  <c r="C680" i="2"/>
  <c r="B680" i="2"/>
  <c r="A680" i="2"/>
  <c r="C679" i="2"/>
  <c r="F679" i="2" s="1"/>
  <c r="B679" i="2"/>
  <c r="A679" i="2"/>
  <c r="C678" i="2"/>
  <c r="B678" i="2"/>
  <c r="A678" i="2"/>
  <c r="C677" i="2"/>
  <c r="F677" i="2" s="1"/>
  <c r="B677" i="2"/>
  <c r="A677" i="2"/>
  <c r="C676" i="2"/>
  <c r="B676" i="2"/>
  <c r="A676" i="2"/>
  <c r="C675" i="2"/>
  <c r="F675" i="2" s="1"/>
  <c r="B675" i="2"/>
  <c r="A675" i="2"/>
  <c r="C674" i="2"/>
  <c r="B674" i="2"/>
  <c r="A674" i="2"/>
  <c r="C673" i="2"/>
  <c r="F673" i="2" s="1"/>
  <c r="B673" i="2"/>
  <c r="A673" i="2"/>
  <c r="C672" i="2"/>
  <c r="B672" i="2"/>
  <c r="A672" i="2"/>
  <c r="C671" i="2"/>
  <c r="F671" i="2" s="1"/>
  <c r="B671" i="2"/>
  <c r="A671" i="2"/>
  <c r="C670" i="2"/>
  <c r="B670" i="2"/>
  <c r="A670" i="2"/>
  <c r="C669" i="2"/>
  <c r="B669" i="2"/>
  <c r="A669" i="2"/>
  <c r="C668" i="2"/>
  <c r="B668" i="2"/>
  <c r="A668" i="2"/>
  <c r="C667" i="2"/>
  <c r="F667" i="2" s="1"/>
  <c r="B667" i="2"/>
  <c r="A667" i="2"/>
  <c r="C666" i="2"/>
  <c r="B666" i="2"/>
  <c r="A666" i="2"/>
  <c r="C665" i="2"/>
  <c r="F665" i="2" s="1"/>
  <c r="B665" i="2"/>
  <c r="A665" i="2"/>
  <c r="C664" i="2"/>
  <c r="B664" i="2"/>
  <c r="A664" i="2"/>
  <c r="C663" i="2"/>
  <c r="F663" i="2" s="1"/>
  <c r="B663" i="2"/>
  <c r="A663" i="2"/>
  <c r="C662" i="2"/>
  <c r="B662" i="2"/>
  <c r="A662" i="2"/>
  <c r="C661" i="2"/>
  <c r="B661" i="2"/>
  <c r="A661" i="2"/>
  <c r="C660" i="2"/>
  <c r="B660" i="2"/>
  <c r="A660" i="2"/>
  <c r="C659" i="2"/>
  <c r="F659" i="2" s="1"/>
  <c r="B659" i="2"/>
  <c r="A659" i="2"/>
  <c r="C658" i="2"/>
  <c r="B658" i="2"/>
  <c r="A658" i="2"/>
  <c r="C657" i="2"/>
  <c r="F657" i="2" s="1"/>
  <c r="B657" i="2"/>
  <c r="A657" i="2"/>
  <c r="C656" i="2"/>
  <c r="B656" i="2"/>
  <c r="A656" i="2"/>
  <c r="C655" i="2"/>
  <c r="F655" i="2" s="1"/>
  <c r="B655" i="2"/>
  <c r="A655" i="2"/>
  <c r="C654" i="2"/>
  <c r="B654" i="2"/>
  <c r="A654" i="2"/>
  <c r="C653" i="2"/>
  <c r="B653" i="2"/>
  <c r="A653" i="2"/>
  <c r="C652" i="2"/>
  <c r="B652" i="2"/>
  <c r="A652" i="2"/>
  <c r="C651" i="2"/>
  <c r="F651" i="2" s="1"/>
  <c r="B651" i="2"/>
  <c r="A651" i="2"/>
  <c r="C650" i="2"/>
  <c r="B650" i="2"/>
  <c r="A650" i="2"/>
  <c r="C649" i="2"/>
  <c r="F649" i="2" s="1"/>
  <c r="B649" i="2"/>
  <c r="A649" i="2"/>
  <c r="C648" i="2"/>
  <c r="B648" i="2"/>
  <c r="A648" i="2"/>
  <c r="C647" i="2"/>
  <c r="F647" i="2" s="1"/>
  <c r="B647" i="2"/>
  <c r="A647" i="2"/>
  <c r="C646" i="2"/>
  <c r="B646" i="2"/>
  <c r="A646" i="2"/>
  <c r="C645" i="2"/>
  <c r="B645" i="2"/>
  <c r="A645" i="2"/>
  <c r="C644" i="2"/>
  <c r="B644" i="2"/>
  <c r="A644" i="2"/>
  <c r="C643" i="2"/>
  <c r="F643" i="2" s="1"/>
  <c r="B643" i="2"/>
  <c r="A643" i="2"/>
  <c r="C642" i="2"/>
  <c r="B642" i="2"/>
  <c r="A642" i="2"/>
  <c r="C641" i="2"/>
  <c r="F641" i="2" s="1"/>
  <c r="B641" i="2"/>
  <c r="A641" i="2"/>
  <c r="C640" i="2"/>
  <c r="B640" i="2"/>
  <c r="A640" i="2"/>
  <c r="C639" i="2"/>
  <c r="F639" i="2" s="1"/>
  <c r="B639" i="2"/>
  <c r="A639" i="2"/>
  <c r="C638" i="2"/>
  <c r="B638" i="2"/>
  <c r="A638" i="2"/>
  <c r="C637" i="2"/>
  <c r="B637" i="2"/>
  <c r="A637" i="2"/>
  <c r="C636" i="2"/>
  <c r="B636" i="2"/>
  <c r="A636" i="2"/>
  <c r="C635" i="2"/>
  <c r="F635" i="2" s="1"/>
  <c r="B635" i="2"/>
  <c r="A635" i="2"/>
  <c r="C634" i="2"/>
  <c r="B634" i="2"/>
  <c r="A634" i="2"/>
  <c r="C633" i="2"/>
  <c r="F633" i="2" s="1"/>
  <c r="B633" i="2"/>
  <c r="A633" i="2"/>
  <c r="C632" i="2"/>
  <c r="B632" i="2"/>
  <c r="A632" i="2"/>
  <c r="C631" i="2"/>
  <c r="F631" i="2" s="1"/>
  <c r="B631" i="2"/>
  <c r="A631" i="2"/>
  <c r="C630" i="2"/>
  <c r="B630" i="2"/>
  <c r="A630" i="2"/>
  <c r="C629" i="2"/>
  <c r="B629" i="2"/>
  <c r="A629" i="2"/>
  <c r="C628" i="2"/>
  <c r="B628" i="2"/>
  <c r="A628" i="2"/>
  <c r="C627" i="2"/>
  <c r="F627" i="2" s="1"/>
  <c r="B627" i="2"/>
  <c r="A627" i="2"/>
  <c r="C626" i="2"/>
  <c r="B626" i="2"/>
  <c r="A626" i="2"/>
  <c r="C625" i="2"/>
  <c r="F625" i="2" s="1"/>
  <c r="B625" i="2"/>
  <c r="A625" i="2"/>
  <c r="C624" i="2"/>
  <c r="B624" i="2"/>
  <c r="A624" i="2"/>
  <c r="C623" i="2"/>
  <c r="F623" i="2" s="1"/>
  <c r="B623" i="2"/>
  <c r="A623" i="2"/>
  <c r="C622" i="2"/>
  <c r="B622" i="2"/>
  <c r="A622" i="2"/>
  <c r="C621" i="2"/>
  <c r="B621" i="2"/>
  <c r="A621" i="2"/>
  <c r="C620" i="2"/>
  <c r="B620" i="2"/>
  <c r="A620" i="2"/>
  <c r="C619" i="2"/>
  <c r="F619" i="2" s="1"/>
  <c r="B619" i="2"/>
  <c r="A619" i="2"/>
  <c r="C618" i="2"/>
  <c r="B618" i="2"/>
  <c r="A618" i="2"/>
  <c r="C617" i="2"/>
  <c r="F617" i="2" s="1"/>
  <c r="B617" i="2"/>
  <c r="A617" i="2"/>
  <c r="C616" i="2"/>
  <c r="B616" i="2"/>
  <c r="A616" i="2"/>
  <c r="C615" i="2"/>
  <c r="F615" i="2" s="1"/>
  <c r="B615" i="2"/>
  <c r="A615" i="2"/>
  <c r="C614" i="2"/>
  <c r="B614" i="2"/>
  <c r="A614" i="2"/>
  <c r="C613" i="2"/>
  <c r="B613" i="2"/>
  <c r="A613" i="2"/>
  <c r="C612" i="2"/>
  <c r="B612" i="2"/>
  <c r="A612" i="2"/>
  <c r="C611" i="2"/>
  <c r="F611" i="2" s="1"/>
  <c r="B611" i="2"/>
  <c r="A611" i="2"/>
  <c r="C610" i="2"/>
  <c r="B610" i="2"/>
  <c r="A610" i="2"/>
  <c r="C609" i="2"/>
  <c r="F609" i="2" s="1"/>
  <c r="B609" i="2"/>
  <c r="A609" i="2"/>
  <c r="C608" i="2"/>
  <c r="B608" i="2"/>
  <c r="A608" i="2"/>
  <c r="C607" i="2"/>
  <c r="F607" i="2" s="1"/>
  <c r="B607" i="2"/>
  <c r="A607" i="2"/>
  <c r="C606" i="2"/>
  <c r="B606" i="2"/>
  <c r="A606" i="2"/>
  <c r="C605" i="2"/>
  <c r="B605" i="2"/>
  <c r="A605" i="2"/>
  <c r="C604" i="2"/>
  <c r="B604" i="2"/>
  <c r="A604" i="2"/>
  <c r="C603" i="2"/>
  <c r="F603" i="2" s="1"/>
  <c r="B603" i="2"/>
  <c r="A603" i="2"/>
  <c r="C602" i="2"/>
  <c r="B602" i="2"/>
  <c r="A602" i="2"/>
  <c r="C601" i="2"/>
  <c r="F601" i="2" s="1"/>
  <c r="B601" i="2"/>
  <c r="A601" i="2"/>
  <c r="C600" i="2"/>
  <c r="B600" i="2"/>
  <c r="A600" i="2"/>
  <c r="C599" i="2"/>
  <c r="F599" i="2" s="1"/>
  <c r="B599" i="2"/>
  <c r="A599" i="2"/>
  <c r="C598" i="2"/>
  <c r="B598" i="2"/>
  <c r="A598" i="2"/>
  <c r="C597" i="2"/>
  <c r="B597" i="2"/>
  <c r="A597" i="2"/>
  <c r="C596" i="2"/>
  <c r="B596" i="2"/>
  <c r="A596" i="2"/>
  <c r="C595" i="2"/>
  <c r="F595" i="2" s="1"/>
  <c r="B595" i="2"/>
  <c r="A595" i="2"/>
  <c r="C594" i="2"/>
  <c r="B594" i="2"/>
  <c r="A594" i="2"/>
  <c r="C593" i="2"/>
  <c r="F593" i="2" s="1"/>
  <c r="B593" i="2"/>
  <c r="A593" i="2"/>
  <c r="C592" i="2"/>
  <c r="B592" i="2"/>
  <c r="A592" i="2"/>
  <c r="C591" i="2"/>
  <c r="F591" i="2" s="1"/>
  <c r="B591" i="2"/>
  <c r="A591" i="2"/>
  <c r="C590" i="2"/>
  <c r="B590" i="2"/>
  <c r="A590" i="2"/>
  <c r="C589" i="2"/>
  <c r="B589" i="2"/>
  <c r="A589" i="2"/>
  <c r="C588" i="2"/>
  <c r="B588" i="2"/>
  <c r="A588" i="2"/>
  <c r="C587" i="2"/>
  <c r="F587" i="2" s="1"/>
  <c r="B587" i="2"/>
  <c r="A587" i="2"/>
  <c r="C586" i="2"/>
  <c r="B586" i="2"/>
  <c r="A586" i="2"/>
  <c r="C585" i="2"/>
  <c r="F585" i="2" s="1"/>
  <c r="B585" i="2"/>
  <c r="A585" i="2"/>
  <c r="C584" i="2"/>
  <c r="B584" i="2"/>
  <c r="A584" i="2"/>
  <c r="C583" i="2"/>
  <c r="F583" i="2" s="1"/>
  <c r="B583" i="2"/>
  <c r="A583" i="2"/>
  <c r="C582" i="2"/>
  <c r="B582" i="2"/>
  <c r="A582" i="2"/>
  <c r="C581" i="2"/>
  <c r="B581" i="2"/>
  <c r="A581" i="2"/>
  <c r="C580" i="2"/>
  <c r="B580" i="2"/>
  <c r="A580" i="2"/>
  <c r="C579" i="2"/>
  <c r="F579" i="2" s="1"/>
  <c r="B579" i="2"/>
  <c r="A579" i="2"/>
  <c r="C578" i="2"/>
  <c r="B578" i="2"/>
  <c r="A578" i="2"/>
  <c r="C577" i="2"/>
  <c r="F577" i="2" s="1"/>
  <c r="B577" i="2"/>
  <c r="A577" i="2"/>
  <c r="C576" i="2"/>
  <c r="B576" i="2"/>
  <c r="A576" i="2"/>
  <c r="C575" i="2"/>
  <c r="F575" i="2" s="1"/>
  <c r="B575" i="2"/>
  <c r="A575" i="2"/>
  <c r="C574" i="2"/>
  <c r="B574" i="2"/>
  <c r="A574" i="2"/>
  <c r="C573" i="2"/>
  <c r="F573" i="2" s="1"/>
  <c r="B573" i="2"/>
  <c r="A573" i="2"/>
  <c r="C572" i="2"/>
  <c r="B572" i="2"/>
  <c r="A572" i="2"/>
  <c r="C571" i="2"/>
  <c r="F571" i="2" s="1"/>
  <c r="B571" i="2"/>
  <c r="A571" i="2"/>
  <c r="C570" i="2"/>
  <c r="B570" i="2"/>
  <c r="A570" i="2"/>
  <c r="C569" i="2"/>
  <c r="F569" i="2" s="1"/>
  <c r="B569" i="2"/>
  <c r="A569" i="2"/>
  <c r="C568" i="2"/>
  <c r="B568" i="2"/>
  <c r="A568" i="2"/>
  <c r="C567" i="2"/>
  <c r="F567" i="2" s="1"/>
  <c r="B567" i="2"/>
  <c r="A567" i="2"/>
  <c r="C566" i="2"/>
  <c r="B566" i="2"/>
  <c r="A566" i="2"/>
  <c r="C565" i="2"/>
  <c r="E565" i="2" s="1"/>
  <c r="B565" i="2"/>
  <c r="A565" i="2"/>
  <c r="C564" i="2"/>
  <c r="B564" i="2"/>
  <c r="A564" i="2"/>
  <c r="C563" i="2"/>
  <c r="F563" i="2" s="1"/>
  <c r="B563" i="2"/>
  <c r="A563" i="2"/>
  <c r="C562" i="2"/>
  <c r="B562" i="2"/>
  <c r="A562" i="2"/>
  <c r="C561" i="2"/>
  <c r="E561" i="2" s="1"/>
  <c r="B561" i="2"/>
  <c r="A561" i="2"/>
  <c r="C560" i="2"/>
  <c r="B560" i="2"/>
  <c r="A560" i="2"/>
  <c r="C559" i="2"/>
  <c r="F559" i="2" s="1"/>
  <c r="B559" i="2"/>
  <c r="A559" i="2"/>
  <c r="C558" i="2"/>
  <c r="B558" i="2"/>
  <c r="A558" i="2"/>
  <c r="C557" i="2"/>
  <c r="E557" i="2" s="1"/>
  <c r="B557" i="2"/>
  <c r="A557" i="2"/>
  <c r="C556" i="2"/>
  <c r="B556" i="2"/>
  <c r="A556" i="2"/>
  <c r="C555" i="2"/>
  <c r="B555" i="2"/>
  <c r="A555" i="2"/>
  <c r="C554" i="2"/>
  <c r="B554" i="2"/>
  <c r="A554" i="2"/>
  <c r="C553" i="2"/>
  <c r="E553" i="2" s="1"/>
  <c r="B553" i="2"/>
  <c r="A553" i="2"/>
  <c r="C552" i="2"/>
  <c r="B552" i="2"/>
  <c r="A552" i="2"/>
  <c r="C551" i="2"/>
  <c r="B551" i="2"/>
  <c r="A551" i="2"/>
  <c r="C550" i="2"/>
  <c r="B550" i="2"/>
  <c r="A550" i="2"/>
  <c r="C549" i="2"/>
  <c r="E549" i="2" s="1"/>
  <c r="B549" i="2"/>
  <c r="A549" i="2"/>
  <c r="C548" i="2"/>
  <c r="B548" i="2"/>
  <c r="A548" i="2"/>
  <c r="C547" i="2"/>
  <c r="B547" i="2"/>
  <c r="A547" i="2"/>
  <c r="C546" i="2"/>
  <c r="B546" i="2"/>
  <c r="A546" i="2"/>
  <c r="C545" i="2"/>
  <c r="E545" i="2" s="1"/>
  <c r="B545" i="2"/>
  <c r="A545" i="2"/>
  <c r="C544" i="2"/>
  <c r="B544" i="2"/>
  <c r="A544" i="2"/>
  <c r="C543" i="2"/>
  <c r="B543" i="2"/>
  <c r="A543" i="2"/>
  <c r="C542" i="2"/>
  <c r="B542" i="2"/>
  <c r="A542" i="2"/>
  <c r="C541" i="2"/>
  <c r="E541" i="2" s="1"/>
  <c r="B541" i="2"/>
  <c r="A541" i="2"/>
  <c r="C540" i="2"/>
  <c r="B540" i="2"/>
  <c r="A540" i="2"/>
  <c r="C539" i="2"/>
  <c r="B539" i="2"/>
  <c r="A539" i="2"/>
  <c r="C538" i="2"/>
  <c r="B538" i="2"/>
  <c r="A538" i="2"/>
  <c r="C537" i="2"/>
  <c r="E537" i="2" s="1"/>
  <c r="B537" i="2"/>
  <c r="A537" i="2"/>
  <c r="C536" i="2"/>
  <c r="B536" i="2"/>
  <c r="A536" i="2"/>
  <c r="C535" i="2"/>
  <c r="B535" i="2"/>
  <c r="A535" i="2"/>
  <c r="C534" i="2"/>
  <c r="B534" i="2"/>
  <c r="A534" i="2"/>
  <c r="C533" i="2"/>
  <c r="E533" i="2" s="1"/>
  <c r="B533" i="2"/>
  <c r="A533" i="2"/>
  <c r="C532" i="2"/>
  <c r="B532" i="2"/>
  <c r="A532" i="2"/>
  <c r="C531" i="2"/>
  <c r="B531" i="2"/>
  <c r="A531" i="2"/>
  <c r="C530" i="2"/>
  <c r="B530" i="2"/>
  <c r="A530" i="2"/>
  <c r="C529" i="2"/>
  <c r="E529" i="2" s="1"/>
  <c r="B529" i="2"/>
  <c r="A529" i="2"/>
  <c r="C528" i="2"/>
  <c r="B528" i="2"/>
  <c r="A528" i="2"/>
  <c r="C527" i="2"/>
  <c r="B527" i="2"/>
  <c r="A527" i="2"/>
  <c r="C526" i="2"/>
  <c r="B526" i="2"/>
  <c r="A526" i="2"/>
  <c r="C525" i="2"/>
  <c r="E525" i="2" s="1"/>
  <c r="B525" i="2"/>
  <c r="A525" i="2"/>
  <c r="C524" i="2"/>
  <c r="B524" i="2"/>
  <c r="A524" i="2"/>
  <c r="C523" i="2"/>
  <c r="B523" i="2"/>
  <c r="A523" i="2"/>
  <c r="C522" i="2"/>
  <c r="B522" i="2"/>
  <c r="A522" i="2"/>
  <c r="C521" i="2"/>
  <c r="E521" i="2" s="1"/>
  <c r="B521" i="2"/>
  <c r="A521" i="2"/>
  <c r="C520" i="2"/>
  <c r="B520" i="2"/>
  <c r="A520" i="2"/>
  <c r="C519" i="2"/>
  <c r="B519" i="2"/>
  <c r="A519" i="2"/>
  <c r="C518" i="2"/>
  <c r="B518" i="2"/>
  <c r="A518" i="2"/>
  <c r="C517" i="2"/>
  <c r="E517" i="2" s="1"/>
  <c r="B517" i="2"/>
  <c r="A517" i="2"/>
  <c r="C516" i="2"/>
  <c r="B516" i="2"/>
  <c r="A516" i="2"/>
  <c r="C515" i="2"/>
  <c r="E515" i="2" s="1"/>
  <c r="B515" i="2"/>
  <c r="A515" i="2"/>
  <c r="C514" i="2"/>
  <c r="B514" i="2"/>
  <c r="A514" i="2"/>
  <c r="C513" i="2"/>
  <c r="E513" i="2" s="1"/>
  <c r="B513" i="2"/>
  <c r="A513" i="2"/>
  <c r="C512" i="2"/>
  <c r="B512" i="2"/>
  <c r="A512" i="2"/>
  <c r="C511" i="2"/>
  <c r="B511" i="2"/>
  <c r="A511" i="2"/>
  <c r="C510" i="2"/>
  <c r="B510" i="2"/>
  <c r="A510" i="2"/>
  <c r="C509" i="2"/>
  <c r="F509" i="2" s="1"/>
  <c r="B509" i="2"/>
  <c r="A509" i="2"/>
  <c r="C508" i="2"/>
  <c r="B508" i="2"/>
  <c r="A508" i="2"/>
  <c r="C507" i="2"/>
  <c r="E507" i="2" s="1"/>
  <c r="B507" i="2"/>
  <c r="A507" i="2"/>
  <c r="C506" i="2"/>
  <c r="B506" i="2"/>
  <c r="A506" i="2"/>
  <c r="C505" i="2"/>
  <c r="B505" i="2"/>
  <c r="A505" i="2"/>
  <c r="C504" i="2"/>
  <c r="B504" i="2"/>
  <c r="A504" i="2"/>
  <c r="C503" i="2"/>
  <c r="F503" i="2" s="1"/>
  <c r="B503" i="2"/>
  <c r="A503" i="2"/>
  <c r="C502" i="2"/>
  <c r="B502" i="2"/>
  <c r="A502" i="2"/>
  <c r="C501" i="2"/>
  <c r="F501" i="2" s="1"/>
  <c r="B501" i="2"/>
  <c r="A501" i="2"/>
  <c r="C500" i="2"/>
  <c r="B500" i="2"/>
  <c r="A500" i="2"/>
  <c r="C499" i="2"/>
  <c r="F499" i="2" s="1"/>
  <c r="B499" i="2"/>
  <c r="A499" i="2"/>
  <c r="C498" i="2"/>
  <c r="B498" i="2"/>
  <c r="A498" i="2"/>
  <c r="C497" i="2"/>
  <c r="B497" i="2"/>
  <c r="A497" i="2"/>
  <c r="C496" i="2"/>
  <c r="B496" i="2"/>
  <c r="A496" i="2"/>
  <c r="C495" i="2"/>
  <c r="F495" i="2" s="1"/>
  <c r="B495" i="2"/>
  <c r="A495" i="2"/>
  <c r="C494" i="2"/>
  <c r="B494" i="2"/>
  <c r="A494" i="2"/>
  <c r="C493" i="2"/>
  <c r="F493" i="2" s="1"/>
  <c r="B493" i="2"/>
  <c r="A493" i="2"/>
  <c r="C492" i="2"/>
  <c r="B492" i="2"/>
  <c r="A492" i="2"/>
  <c r="C491" i="2"/>
  <c r="F491" i="2" s="1"/>
  <c r="B491" i="2"/>
  <c r="A491" i="2"/>
  <c r="C490" i="2"/>
  <c r="B490" i="2"/>
  <c r="A490" i="2"/>
  <c r="C489" i="2"/>
  <c r="B489" i="2"/>
  <c r="A489" i="2"/>
  <c r="C488" i="2"/>
  <c r="B488" i="2"/>
  <c r="A488" i="2"/>
  <c r="C487" i="2"/>
  <c r="F487" i="2" s="1"/>
  <c r="B487" i="2"/>
  <c r="A487" i="2"/>
  <c r="C486" i="2"/>
  <c r="B486" i="2"/>
  <c r="A486" i="2"/>
  <c r="C485" i="2"/>
  <c r="F485" i="2" s="1"/>
  <c r="B485" i="2"/>
  <c r="A485" i="2"/>
  <c r="C484" i="2"/>
  <c r="B484" i="2"/>
  <c r="A484" i="2"/>
  <c r="C483" i="2"/>
  <c r="F483" i="2" s="1"/>
  <c r="B483" i="2"/>
  <c r="A483" i="2"/>
  <c r="C482" i="2"/>
  <c r="B482" i="2"/>
  <c r="A482" i="2"/>
  <c r="C481" i="2"/>
  <c r="B481" i="2"/>
  <c r="A481" i="2"/>
  <c r="C480" i="2"/>
  <c r="B480" i="2"/>
  <c r="A480" i="2"/>
  <c r="C479" i="2"/>
  <c r="F479" i="2" s="1"/>
  <c r="B479" i="2"/>
  <c r="A479" i="2"/>
  <c r="C478" i="2"/>
  <c r="B478" i="2"/>
  <c r="A478" i="2"/>
  <c r="C477" i="2"/>
  <c r="F477" i="2" s="1"/>
  <c r="B477" i="2"/>
  <c r="A477" i="2"/>
  <c r="C476" i="2"/>
  <c r="B476" i="2"/>
  <c r="A476" i="2"/>
  <c r="C475" i="2"/>
  <c r="F475" i="2" s="1"/>
  <c r="B475" i="2"/>
  <c r="A475" i="2"/>
  <c r="C474" i="2"/>
  <c r="B474" i="2"/>
  <c r="A474" i="2"/>
  <c r="C473" i="2"/>
  <c r="B473" i="2"/>
  <c r="A473" i="2"/>
  <c r="C472" i="2"/>
  <c r="B472" i="2"/>
  <c r="A472" i="2"/>
  <c r="C471" i="2"/>
  <c r="F471" i="2" s="1"/>
  <c r="B471" i="2"/>
  <c r="A471" i="2"/>
  <c r="C470" i="2"/>
  <c r="B470" i="2"/>
  <c r="A470" i="2"/>
  <c r="C469" i="2"/>
  <c r="F469" i="2" s="1"/>
  <c r="B469" i="2"/>
  <c r="A469" i="2"/>
  <c r="C468" i="2"/>
  <c r="B468" i="2"/>
  <c r="A468" i="2"/>
  <c r="C467" i="2"/>
  <c r="F467" i="2" s="1"/>
  <c r="B467" i="2"/>
  <c r="A467" i="2"/>
  <c r="C466" i="2"/>
  <c r="B466" i="2"/>
  <c r="A466" i="2"/>
  <c r="C465" i="2"/>
  <c r="B465" i="2"/>
  <c r="A465" i="2"/>
  <c r="C464" i="2"/>
  <c r="B464" i="2"/>
  <c r="A464" i="2"/>
  <c r="C463" i="2"/>
  <c r="F463" i="2" s="1"/>
  <c r="B463" i="2"/>
  <c r="A463" i="2"/>
  <c r="C462" i="2"/>
  <c r="B462" i="2"/>
  <c r="A462" i="2"/>
  <c r="C461" i="2"/>
  <c r="F461" i="2" s="1"/>
  <c r="B461" i="2"/>
  <c r="A461" i="2"/>
  <c r="C460" i="2"/>
  <c r="B460" i="2"/>
  <c r="A460" i="2"/>
  <c r="C459" i="2"/>
  <c r="F459" i="2" s="1"/>
  <c r="B459" i="2"/>
  <c r="A459" i="2"/>
  <c r="C458" i="2"/>
  <c r="B458" i="2"/>
  <c r="A458" i="2"/>
  <c r="C457" i="2"/>
  <c r="B457" i="2"/>
  <c r="A457" i="2"/>
  <c r="C456" i="2"/>
  <c r="B456" i="2"/>
  <c r="A456" i="2"/>
  <c r="C455" i="2"/>
  <c r="F455" i="2" s="1"/>
  <c r="B455" i="2"/>
  <c r="A455" i="2"/>
  <c r="C454" i="2"/>
  <c r="B454" i="2"/>
  <c r="A454" i="2"/>
  <c r="C453" i="2"/>
  <c r="F453" i="2" s="1"/>
  <c r="B453" i="2"/>
  <c r="A453" i="2"/>
  <c r="C452" i="2"/>
  <c r="B452" i="2"/>
  <c r="A452" i="2"/>
  <c r="C451" i="2"/>
  <c r="F451" i="2" s="1"/>
  <c r="B451" i="2"/>
  <c r="A451" i="2"/>
  <c r="C450" i="2"/>
  <c r="B450" i="2"/>
  <c r="A450" i="2"/>
  <c r="C449" i="2"/>
  <c r="B449" i="2"/>
  <c r="A449" i="2"/>
  <c r="C448" i="2"/>
  <c r="B448" i="2"/>
  <c r="A448" i="2"/>
  <c r="C447" i="2"/>
  <c r="F447" i="2" s="1"/>
  <c r="B447" i="2"/>
  <c r="A447" i="2"/>
  <c r="C446" i="2"/>
  <c r="B446" i="2"/>
  <c r="A446" i="2"/>
  <c r="C445" i="2"/>
  <c r="F445" i="2" s="1"/>
  <c r="B445" i="2"/>
  <c r="A445" i="2"/>
  <c r="C444" i="2"/>
  <c r="B444" i="2"/>
  <c r="A444" i="2"/>
  <c r="C443" i="2"/>
  <c r="F443" i="2" s="1"/>
  <c r="B443" i="2"/>
  <c r="A443" i="2"/>
  <c r="C442" i="2"/>
  <c r="B442" i="2"/>
  <c r="A442" i="2"/>
  <c r="C441" i="2"/>
  <c r="B441" i="2"/>
  <c r="A441" i="2"/>
  <c r="C440" i="2"/>
  <c r="B440" i="2"/>
  <c r="A440" i="2"/>
  <c r="C439" i="2"/>
  <c r="F439" i="2" s="1"/>
  <c r="B439" i="2"/>
  <c r="A439" i="2"/>
  <c r="C438" i="2"/>
  <c r="B438" i="2"/>
  <c r="A438" i="2"/>
  <c r="C437" i="2"/>
  <c r="F437" i="2" s="1"/>
  <c r="B437" i="2"/>
  <c r="A437" i="2"/>
  <c r="C436" i="2"/>
  <c r="B436" i="2"/>
  <c r="A436" i="2"/>
  <c r="C435" i="2"/>
  <c r="F435" i="2" s="1"/>
  <c r="B435" i="2"/>
  <c r="A435" i="2"/>
  <c r="C434" i="2"/>
  <c r="B434" i="2"/>
  <c r="A434" i="2"/>
  <c r="C433" i="2"/>
  <c r="B433" i="2"/>
  <c r="A433" i="2"/>
  <c r="C432" i="2"/>
  <c r="B432" i="2"/>
  <c r="A432" i="2"/>
  <c r="C431" i="2"/>
  <c r="F431" i="2" s="1"/>
  <c r="B431" i="2"/>
  <c r="A431" i="2"/>
  <c r="C430" i="2"/>
  <c r="B430" i="2"/>
  <c r="A430" i="2"/>
  <c r="C429" i="2"/>
  <c r="F429" i="2" s="1"/>
  <c r="B429" i="2"/>
  <c r="A429" i="2"/>
  <c r="C428" i="2"/>
  <c r="B428" i="2"/>
  <c r="A428" i="2"/>
  <c r="C427" i="2"/>
  <c r="F427" i="2" s="1"/>
  <c r="B427" i="2"/>
  <c r="A427" i="2"/>
  <c r="C426" i="2"/>
  <c r="B426" i="2"/>
  <c r="A426" i="2"/>
  <c r="C425" i="2"/>
  <c r="B425" i="2"/>
  <c r="A425" i="2"/>
  <c r="C424" i="2"/>
  <c r="B424" i="2"/>
  <c r="A424" i="2"/>
  <c r="C423" i="2"/>
  <c r="F423" i="2" s="1"/>
  <c r="B423" i="2"/>
  <c r="A423" i="2"/>
  <c r="C422" i="2"/>
  <c r="B422" i="2"/>
  <c r="A422" i="2"/>
  <c r="C421" i="2"/>
  <c r="F421" i="2" s="1"/>
  <c r="B421" i="2"/>
  <c r="A421" i="2"/>
  <c r="C420" i="2"/>
  <c r="B420" i="2"/>
  <c r="A420" i="2"/>
  <c r="C419" i="2"/>
  <c r="F419" i="2" s="1"/>
  <c r="B419" i="2"/>
  <c r="A419" i="2"/>
  <c r="C418" i="2"/>
  <c r="B418" i="2"/>
  <c r="A418" i="2"/>
  <c r="C417" i="2"/>
  <c r="B417" i="2"/>
  <c r="A417" i="2"/>
  <c r="C416" i="2"/>
  <c r="B416" i="2"/>
  <c r="A416" i="2"/>
  <c r="C415" i="2"/>
  <c r="F415" i="2" s="1"/>
  <c r="B415" i="2"/>
  <c r="A415" i="2"/>
  <c r="C414" i="2"/>
  <c r="B414" i="2"/>
  <c r="A414" i="2"/>
  <c r="C413" i="2"/>
  <c r="F413" i="2" s="1"/>
  <c r="B413" i="2"/>
  <c r="A413" i="2"/>
  <c r="C412" i="2"/>
  <c r="B412" i="2"/>
  <c r="A412" i="2"/>
  <c r="C411" i="2"/>
  <c r="F411" i="2" s="1"/>
  <c r="B411" i="2"/>
  <c r="A411" i="2"/>
  <c r="C410" i="2"/>
  <c r="B410" i="2"/>
  <c r="A410" i="2"/>
  <c r="C409" i="2"/>
  <c r="B409" i="2"/>
  <c r="A409" i="2"/>
  <c r="C408" i="2"/>
  <c r="B408" i="2"/>
  <c r="A408" i="2"/>
  <c r="C407" i="2"/>
  <c r="F407" i="2" s="1"/>
  <c r="B407" i="2"/>
  <c r="A407" i="2"/>
  <c r="C406" i="2"/>
  <c r="B406" i="2"/>
  <c r="A406" i="2"/>
  <c r="C405" i="2"/>
  <c r="F405" i="2" s="1"/>
  <c r="B405" i="2"/>
  <c r="A405" i="2"/>
  <c r="C404" i="2"/>
  <c r="B404" i="2"/>
  <c r="A404" i="2"/>
  <c r="C403" i="2"/>
  <c r="F403" i="2" s="1"/>
  <c r="B403" i="2"/>
  <c r="A403" i="2"/>
  <c r="C402" i="2"/>
  <c r="B402" i="2"/>
  <c r="A402" i="2"/>
  <c r="C401" i="2"/>
  <c r="B401" i="2"/>
  <c r="A401" i="2"/>
  <c r="C400" i="2"/>
  <c r="B400" i="2"/>
  <c r="A400" i="2"/>
  <c r="C399" i="2"/>
  <c r="F399" i="2" s="1"/>
  <c r="B399" i="2"/>
  <c r="A399" i="2"/>
  <c r="C398" i="2"/>
  <c r="B398" i="2"/>
  <c r="A398" i="2"/>
  <c r="C397" i="2"/>
  <c r="F397" i="2" s="1"/>
  <c r="B397" i="2"/>
  <c r="A397" i="2"/>
  <c r="C396" i="2"/>
  <c r="B396" i="2"/>
  <c r="A396" i="2"/>
  <c r="C395" i="2"/>
  <c r="B395" i="2"/>
  <c r="A395" i="2"/>
  <c r="C394" i="2"/>
  <c r="B394" i="2"/>
  <c r="A394" i="2"/>
  <c r="C393" i="2"/>
  <c r="B393" i="2"/>
  <c r="A393" i="2"/>
  <c r="C392" i="2"/>
  <c r="B392" i="2"/>
  <c r="A392" i="2"/>
  <c r="C391" i="2"/>
  <c r="B391" i="2"/>
  <c r="A391" i="2"/>
  <c r="C390" i="2"/>
  <c r="F390" i="2" s="1"/>
  <c r="B390" i="2"/>
  <c r="A390" i="2"/>
  <c r="C389" i="2"/>
  <c r="B389" i="2"/>
  <c r="A389" i="2"/>
  <c r="C388" i="2"/>
  <c r="B388" i="2"/>
  <c r="A388" i="2"/>
  <c r="C387" i="2"/>
  <c r="B387" i="2"/>
  <c r="A387" i="2"/>
  <c r="C386" i="2"/>
  <c r="B386" i="2"/>
  <c r="A386" i="2"/>
  <c r="C385" i="2"/>
  <c r="B385" i="2"/>
  <c r="A385" i="2"/>
  <c r="C384" i="2"/>
  <c r="B384" i="2"/>
  <c r="A384" i="2"/>
  <c r="C383" i="2"/>
  <c r="B383" i="2"/>
  <c r="A383" i="2"/>
  <c r="C382" i="2"/>
  <c r="F382" i="2" s="1"/>
  <c r="B382" i="2"/>
  <c r="A382" i="2"/>
  <c r="C381" i="2"/>
  <c r="B381" i="2"/>
  <c r="A381" i="2"/>
  <c r="C380" i="2"/>
  <c r="B380" i="2"/>
  <c r="A380" i="2"/>
  <c r="C379" i="2"/>
  <c r="B379" i="2"/>
  <c r="A379" i="2"/>
  <c r="C378" i="2"/>
  <c r="B378" i="2"/>
  <c r="A378" i="2"/>
  <c r="C377" i="2"/>
  <c r="B377" i="2"/>
  <c r="A377" i="2"/>
  <c r="C376" i="2"/>
  <c r="B376" i="2"/>
  <c r="A376" i="2"/>
  <c r="C375" i="2"/>
  <c r="B375" i="2"/>
  <c r="A375" i="2"/>
  <c r="C374" i="2"/>
  <c r="F374" i="2" s="1"/>
  <c r="B374" i="2"/>
  <c r="A374" i="2"/>
  <c r="C373" i="2"/>
  <c r="B373" i="2"/>
  <c r="A373" i="2"/>
  <c r="C372" i="2"/>
  <c r="B372" i="2"/>
  <c r="A372" i="2"/>
  <c r="C371" i="2"/>
  <c r="B371" i="2"/>
  <c r="A371" i="2"/>
  <c r="C370" i="2"/>
  <c r="F370" i="2" s="1"/>
  <c r="B370" i="2"/>
  <c r="A370" i="2"/>
  <c r="C369" i="2"/>
  <c r="B369" i="2"/>
  <c r="A369" i="2"/>
  <c r="C368" i="2"/>
  <c r="B368" i="2"/>
  <c r="A368" i="2"/>
  <c r="C367" i="2"/>
  <c r="B367" i="2"/>
  <c r="A367" i="2"/>
  <c r="C366" i="2"/>
  <c r="F366" i="2" s="1"/>
  <c r="B366" i="2"/>
  <c r="A366" i="2"/>
  <c r="C365" i="2"/>
  <c r="B365" i="2"/>
  <c r="A365" i="2"/>
  <c r="C364" i="2"/>
  <c r="B364" i="2"/>
  <c r="A364" i="2"/>
  <c r="C363" i="2"/>
  <c r="B363" i="2"/>
  <c r="A363" i="2"/>
  <c r="C362" i="2"/>
  <c r="B362" i="2"/>
  <c r="A362" i="2"/>
  <c r="C361" i="2"/>
  <c r="B361" i="2"/>
  <c r="A361" i="2"/>
  <c r="C360" i="2"/>
  <c r="B360" i="2"/>
  <c r="A360" i="2"/>
  <c r="C359" i="2"/>
  <c r="B359" i="2"/>
  <c r="A359" i="2"/>
  <c r="C358" i="2"/>
  <c r="F358" i="2" s="1"/>
  <c r="B358" i="2"/>
  <c r="A358" i="2"/>
  <c r="C357" i="2"/>
  <c r="B357" i="2"/>
  <c r="A357" i="2"/>
  <c r="C356" i="2"/>
  <c r="B356" i="2"/>
  <c r="A356" i="2"/>
  <c r="C355" i="2"/>
  <c r="B355" i="2"/>
  <c r="A355" i="2"/>
  <c r="C354" i="2"/>
  <c r="F354" i="2" s="1"/>
  <c r="B354" i="2"/>
  <c r="A354" i="2"/>
  <c r="C353" i="2"/>
  <c r="B353" i="2"/>
  <c r="A353" i="2"/>
  <c r="C352" i="2"/>
  <c r="B352" i="2"/>
  <c r="A352" i="2"/>
  <c r="C351" i="2"/>
  <c r="B351" i="2"/>
  <c r="A351" i="2"/>
  <c r="C350" i="2"/>
  <c r="F350" i="2" s="1"/>
  <c r="B350" i="2"/>
  <c r="A350" i="2"/>
  <c r="C349" i="2"/>
  <c r="B349" i="2"/>
  <c r="A349" i="2"/>
  <c r="C348" i="2"/>
  <c r="B348" i="2"/>
  <c r="A348" i="2"/>
  <c r="C347" i="2"/>
  <c r="B347" i="2"/>
  <c r="A347" i="2"/>
  <c r="C346" i="2"/>
  <c r="B346" i="2"/>
  <c r="A346" i="2"/>
  <c r="C345" i="2"/>
  <c r="B345" i="2"/>
  <c r="A345" i="2"/>
  <c r="C344" i="2"/>
  <c r="B344" i="2"/>
  <c r="A344" i="2"/>
  <c r="C343" i="2"/>
  <c r="B343" i="2"/>
  <c r="A343" i="2"/>
  <c r="C342" i="2"/>
  <c r="F342" i="2" s="1"/>
  <c r="B342" i="2"/>
  <c r="A342" i="2"/>
  <c r="C341" i="2"/>
  <c r="B341" i="2"/>
  <c r="A341" i="2"/>
  <c r="C340" i="2"/>
  <c r="B340" i="2"/>
  <c r="A340" i="2"/>
  <c r="C339" i="2"/>
  <c r="B339" i="2"/>
  <c r="A339" i="2"/>
  <c r="C338" i="2"/>
  <c r="F338" i="2" s="1"/>
  <c r="B338" i="2"/>
  <c r="A338" i="2"/>
  <c r="C337" i="2"/>
  <c r="B337" i="2"/>
  <c r="A337" i="2"/>
  <c r="C336" i="2"/>
  <c r="B336" i="2"/>
  <c r="A336" i="2"/>
  <c r="C335" i="2"/>
  <c r="B335" i="2"/>
  <c r="A335" i="2"/>
  <c r="C334" i="2"/>
  <c r="F334" i="2" s="1"/>
  <c r="B334" i="2"/>
  <c r="A334" i="2"/>
  <c r="C333" i="2"/>
  <c r="B333" i="2"/>
  <c r="A333" i="2"/>
  <c r="C332" i="2"/>
  <c r="B332" i="2"/>
  <c r="A332" i="2"/>
  <c r="C331" i="2"/>
  <c r="B331" i="2"/>
  <c r="A331" i="2"/>
  <c r="C330" i="2"/>
  <c r="B330" i="2"/>
  <c r="A330" i="2"/>
  <c r="C329" i="2"/>
  <c r="B329" i="2"/>
  <c r="A329" i="2"/>
  <c r="C328" i="2"/>
  <c r="B328" i="2"/>
  <c r="A328" i="2"/>
  <c r="C327" i="2"/>
  <c r="B327" i="2"/>
  <c r="A327" i="2"/>
  <c r="C326" i="2"/>
  <c r="F326" i="2" s="1"/>
  <c r="B326" i="2"/>
  <c r="A326" i="2"/>
  <c r="C325" i="2"/>
  <c r="B325" i="2"/>
  <c r="A325" i="2"/>
  <c r="C324" i="2"/>
  <c r="B324" i="2"/>
  <c r="A324" i="2"/>
  <c r="C323" i="2"/>
  <c r="B323" i="2"/>
  <c r="A323" i="2"/>
  <c r="C322" i="2"/>
  <c r="F322" i="2" s="1"/>
  <c r="B322" i="2"/>
  <c r="A322" i="2"/>
  <c r="C321" i="2"/>
  <c r="B321" i="2"/>
  <c r="A321" i="2"/>
  <c r="C320" i="2"/>
  <c r="B320" i="2"/>
  <c r="A320" i="2"/>
  <c r="C319" i="2"/>
  <c r="B319" i="2"/>
  <c r="A319" i="2"/>
  <c r="C318" i="2"/>
  <c r="F318" i="2" s="1"/>
  <c r="B318" i="2"/>
  <c r="A318" i="2"/>
  <c r="C317" i="2"/>
  <c r="B317" i="2"/>
  <c r="A317" i="2"/>
  <c r="C316" i="2"/>
  <c r="B316" i="2"/>
  <c r="A316" i="2"/>
  <c r="C315" i="2"/>
  <c r="B315" i="2"/>
  <c r="A315" i="2"/>
  <c r="C314" i="2"/>
  <c r="B314" i="2"/>
  <c r="A314" i="2"/>
  <c r="C313" i="2"/>
  <c r="B313" i="2"/>
  <c r="A313" i="2"/>
  <c r="C312" i="2"/>
  <c r="B312" i="2"/>
  <c r="A312" i="2"/>
  <c r="C311" i="2"/>
  <c r="B311" i="2"/>
  <c r="A311" i="2"/>
  <c r="C310" i="2"/>
  <c r="F310" i="2" s="1"/>
  <c r="B310" i="2"/>
  <c r="A310" i="2"/>
  <c r="C309" i="2"/>
  <c r="B309" i="2"/>
  <c r="A309" i="2"/>
  <c r="C308" i="2"/>
  <c r="B308" i="2"/>
  <c r="A308" i="2"/>
  <c r="C307" i="2"/>
  <c r="B307" i="2"/>
  <c r="A307" i="2"/>
  <c r="C306" i="2"/>
  <c r="F306" i="2" s="1"/>
  <c r="B306" i="2"/>
  <c r="A306" i="2"/>
  <c r="C305" i="2"/>
  <c r="B305" i="2"/>
  <c r="A305" i="2"/>
  <c r="C304" i="2"/>
  <c r="B304" i="2"/>
  <c r="A304" i="2"/>
  <c r="C303" i="2"/>
  <c r="B303" i="2"/>
  <c r="A303" i="2"/>
  <c r="C302" i="2"/>
  <c r="F302" i="2" s="1"/>
  <c r="B302" i="2"/>
  <c r="A302" i="2"/>
  <c r="C301" i="2"/>
  <c r="B301" i="2"/>
  <c r="A301" i="2"/>
  <c r="C300" i="2"/>
  <c r="B300" i="2"/>
  <c r="A300" i="2"/>
  <c r="C299" i="2"/>
  <c r="B299" i="2"/>
  <c r="A299" i="2"/>
  <c r="C298" i="2"/>
  <c r="B298" i="2"/>
  <c r="A298" i="2"/>
  <c r="C297" i="2"/>
  <c r="B297" i="2"/>
  <c r="A297" i="2"/>
  <c r="C296" i="2"/>
  <c r="B296" i="2"/>
  <c r="A296" i="2"/>
  <c r="C295" i="2"/>
  <c r="B295" i="2"/>
  <c r="A295" i="2"/>
  <c r="C294" i="2"/>
  <c r="F294" i="2" s="1"/>
  <c r="B294" i="2"/>
  <c r="A294" i="2"/>
  <c r="C293" i="2"/>
  <c r="B293" i="2"/>
  <c r="A293" i="2"/>
  <c r="C292" i="2"/>
  <c r="B292" i="2"/>
  <c r="A292" i="2"/>
  <c r="C291" i="2"/>
  <c r="B291" i="2"/>
  <c r="A291" i="2"/>
  <c r="C290" i="2"/>
  <c r="F290" i="2" s="1"/>
  <c r="B290" i="2"/>
  <c r="A290" i="2"/>
  <c r="C289" i="2"/>
  <c r="B289" i="2"/>
  <c r="A289" i="2"/>
  <c r="C288" i="2"/>
  <c r="B288" i="2"/>
  <c r="A288" i="2"/>
  <c r="C287" i="2"/>
  <c r="B287" i="2"/>
  <c r="A287" i="2"/>
  <c r="C286" i="2"/>
  <c r="F286" i="2" s="1"/>
  <c r="B286" i="2"/>
  <c r="A286" i="2"/>
  <c r="C285" i="2"/>
  <c r="B285" i="2"/>
  <c r="A285" i="2"/>
  <c r="C284" i="2"/>
  <c r="B284" i="2"/>
  <c r="A284" i="2"/>
  <c r="C283" i="2"/>
  <c r="B283" i="2"/>
  <c r="A283" i="2"/>
  <c r="C282" i="2"/>
  <c r="B282" i="2"/>
  <c r="A282" i="2"/>
  <c r="C281" i="2"/>
  <c r="B281" i="2"/>
  <c r="A281" i="2"/>
  <c r="C280" i="2"/>
  <c r="B280" i="2"/>
  <c r="A280" i="2"/>
  <c r="C279" i="2"/>
  <c r="B279" i="2"/>
  <c r="A279" i="2"/>
  <c r="C278" i="2"/>
  <c r="F278" i="2" s="1"/>
  <c r="B278" i="2"/>
  <c r="A278" i="2"/>
  <c r="C277" i="2"/>
  <c r="B277" i="2"/>
  <c r="A277" i="2"/>
  <c r="C276" i="2"/>
  <c r="B276" i="2"/>
  <c r="A276" i="2"/>
  <c r="C275" i="2"/>
  <c r="B275" i="2"/>
  <c r="A275" i="2"/>
  <c r="C274" i="2"/>
  <c r="F274" i="2" s="1"/>
  <c r="B274" i="2"/>
  <c r="A274" i="2"/>
  <c r="C273" i="2"/>
  <c r="B273" i="2"/>
  <c r="A273" i="2"/>
  <c r="C272" i="2"/>
  <c r="B272" i="2"/>
  <c r="A272" i="2"/>
  <c r="C271" i="2"/>
  <c r="B271" i="2"/>
  <c r="A271" i="2"/>
  <c r="C270" i="2"/>
  <c r="F270" i="2" s="1"/>
  <c r="B270" i="2"/>
  <c r="A270" i="2"/>
  <c r="C269" i="2"/>
  <c r="B269" i="2"/>
  <c r="A269" i="2"/>
  <c r="C268" i="2"/>
  <c r="B268" i="2"/>
  <c r="A268" i="2"/>
  <c r="C267" i="2"/>
  <c r="B267" i="2"/>
  <c r="A267" i="2"/>
  <c r="C266" i="2"/>
  <c r="B266" i="2"/>
  <c r="A266" i="2"/>
  <c r="C265" i="2"/>
  <c r="B265" i="2"/>
  <c r="A265" i="2"/>
  <c r="C264" i="2"/>
  <c r="B264" i="2"/>
  <c r="A264" i="2"/>
  <c r="C263" i="2"/>
  <c r="B263" i="2"/>
  <c r="A263" i="2"/>
  <c r="C262" i="2"/>
  <c r="F262" i="2" s="1"/>
  <c r="B262" i="2"/>
  <c r="A262" i="2"/>
  <c r="C261" i="2"/>
  <c r="B261" i="2"/>
  <c r="A261" i="2"/>
  <c r="C260" i="2"/>
  <c r="B260" i="2"/>
  <c r="A260" i="2"/>
  <c r="C259" i="2"/>
  <c r="B259" i="2"/>
  <c r="A259" i="2"/>
  <c r="C258" i="2"/>
  <c r="F258" i="2" s="1"/>
  <c r="B258" i="2"/>
  <c r="A258" i="2"/>
  <c r="C257" i="2"/>
  <c r="B257" i="2"/>
  <c r="A257" i="2"/>
  <c r="C256" i="2"/>
  <c r="B256" i="2"/>
  <c r="A256" i="2"/>
  <c r="C255" i="2"/>
  <c r="B255" i="2"/>
  <c r="A255" i="2"/>
  <c r="C254" i="2"/>
  <c r="F254" i="2" s="1"/>
  <c r="B254" i="2"/>
  <c r="A254" i="2"/>
  <c r="C253" i="2"/>
  <c r="B253" i="2"/>
  <c r="A253" i="2"/>
  <c r="C252" i="2"/>
  <c r="B252" i="2"/>
  <c r="A252" i="2"/>
  <c r="C251" i="2"/>
  <c r="B251" i="2"/>
  <c r="A251" i="2"/>
  <c r="C250" i="2"/>
  <c r="B250" i="2"/>
  <c r="A250" i="2"/>
  <c r="C249" i="2"/>
  <c r="B249" i="2"/>
  <c r="A249" i="2"/>
  <c r="C248" i="2"/>
  <c r="B248" i="2"/>
  <c r="A248" i="2"/>
  <c r="C247" i="2"/>
  <c r="B247" i="2"/>
  <c r="A247" i="2"/>
  <c r="C246" i="2"/>
  <c r="F246" i="2" s="1"/>
  <c r="B246" i="2"/>
  <c r="A246" i="2"/>
  <c r="C245" i="2"/>
  <c r="B245" i="2"/>
  <c r="A245" i="2"/>
  <c r="C244" i="2"/>
  <c r="B244" i="2"/>
  <c r="A244" i="2"/>
  <c r="C243" i="2"/>
  <c r="B243" i="2"/>
  <c r="A243" i="2"/>
  <c r="C242" i="2"/>
  <c r="B242" i="2"/>
  <c r="A242" i="2"/>
  <c r="C241" i="2"/>
  <c r="B241" i="2"/>
  <c r="A241" i="2"/>
  <c r="C240" i="2"/>
  <c r="B240" i="2"/>
  <c r="A240" i="2"/>
  <c r="C239" i="2"/>
  <c r="B239" i="2"/>
  <c r="A239" i="2"/>
  <c r="C238" i="2"/>
  <c r="F238" i="2" s="1"/>
  <c r="B238" i="2"/>
  <c r="A238" i="2"/>
  <c r="C237" i="2"/>
  <c r="B237" i="2"/>
  <c r="A237" i="2"/>
  <c r="C236" i="2"/>
  <c r="B236" i="2"/>
  <c r="A236" i="2"/>
  <c r="C235" i="2"/>
  <c r="B235" i="2"/>
  <c r="A235" i="2"/>
  <c r="C234" i="2"/>
  <c r="B234" i="2"/>
  <c r="A234" i="2"/>
  <c r="C233" i="2"/>
  <c r="B233" i="2"/>
  <c r="A233" i="2"/>
  <c r="C232" i="2"/>
  <c r="B232" i="2"/>
  <c r="A232" i="2"/>
  <c r="C231" i="2"/>
  <c r="B231" i="2"/>
  <c r="A231" i="2"/>
  <c r="C230" i="2"/>
  <c r="F230" i="2" s="1"/>
  <c r="B230" i="2"/>
  <c r="A230" i="2"/>
  <c r="C229" i="2"/>
  <c r="B229" i="2"/>
  <c r="A229" i="2"/>
  <c r="C228" i="2"/>
  <c r="B228" i="2"/>
  <c r="A228" i="2"/>
  <c r="C227" i="2"/>
  <c r="B227" i="2"/>
  <c r="A227" i="2"/>
  <c r="C226" i="2"/>
  <c r="B226" i="2"/>
  <c r="A226" i="2"/>
  <c r="C225" i="2"/>
  <c r="B225" i="2"/>
  <c r="A225" i="2"/>
  <c r="C224" i="2"/>
  <c r="B224" i="2"/>
  <c r="A224" i="2"/>
  <c r="C223" i="2"/>
  <c r="B223" i="2"/>
  <c r="A223" i="2"/>
  <c r="C222" i="2"/>
  <c r="F222" i="2" s="1"/>
  <c r="B222" i="2"/>
  <c r="A222" i="2"/>
  <c r="C221" i="2"/>
  <c r="B221" i="2"/>
  <c r="A221" i="2"/>
  <c r="C220" i="2"/>
  <c r="B220" i="2"/>
  <c r="A220" i="2"/>
  <c r="C219" i="2"/>
  <c r="B219" i="2"/>
  <c r="A219" i="2"/>
  <c r="C218" i="2"/>
  <c r="B218" i="2"/>
  <c r="A218" i="2"/>
  <c r="C217" i="2"/>
  <c r="B217" i="2"/>
  <c r="A217" i="2"/>
  <c r="C216" i="2"/>
  <c r="B216" i="2"/>
  <c r="A216" i="2"/>
  <c r="C215" i="2"/>
  <c r="B215" i="2"/>
  <c r="A215" i="2"/>
  <c r="C214" i="2"/>
  <c r="F214" i="2" s="1"/>
  <c r="B214" i="2"/>
  <c r="A214" i="2"/>
  <c r="C213" i="2"/>
  <c r="B213" i="2"/>
  <c r="A213" i="2"/>
  <c r="C212" i="2"/>
  <c r="B212" i="2"/>
  <c r="A212" i="2"/>
  <c r="C211" i="2"/>
  <c r="B211" i="2"/>
  <c r="A211" i="2"/>
  <c r="C210" i="2"/>
  <c r="B210" i="2"/>
  <c r="A210" i="2"/>
  <c r="C209" i="2"/>
  <c r="B209" i="2"/>
  <c r="A209" i="2"/>
  <c r="C208" i="2"/>
  <c r="B208" i="2"/>
  <c r="A208" i="2"/>
  <c r="C207" i="2"/>
  <c r="B207" i="2"/>
  <c r="A207" i="2"/>
  <c r="C206" i="2"/>
  <c r="F206" i="2" s="1"/>
  <c r="B206" i="2"/>
  <c r="A206" i="2"/>
  <c r="C205" i="2"/>
  <c r="B205" i="2"/>
  <c r="A205" i="2"/>
  <c r="C204" i="2"/>
  <c r="B204" i="2"/>
  <c r="A204" i="2"/>
  <c r="C203" i="2"/>
  <c r="B203" i="2"/>
  <c r="A203" i="2"/>
  <c r="C202" i="2"/>
  <c r="B202" i="2"/>
  <c r="A202" i="2"/>
  <c r="C201" i="2"/>
  <c r="B201" i="2"/>
  <c r="A201" i="2"/>
  <c r="C200" i="2"/>
  <c r="B200" i="2"/>
  <c r="A200" i="2"/>
  <c r="C199" i="2"/>
  <c r="B199" i="2"/>
  <c r="A199" i="2"/>
  <c r="C198" i="2"/>
  <c r="F198" i="2" s="1"/>
  <c r="B198" i="2"/>
  <c r="A198" i="2"/>
  <c r="C197" i="2"/>
  <c r="B197" i="2"/>
  <c r="A197" i="2"/>
  <c r="C196" i="2"/>
  <c r="B196" i="2"/>
  <c r="A196" i="2"/>
  <c r="C195" i="2"/>
  <c r="B195" i="2"/>
  <c r="A195" i="2"/>
  <c r="C194" i="2"/>
  <c r="B194" i="2"/>
  <c r="A194" i="2"/>
  <c r="C193" i="2"/>
  <c r="B193" i="2"/>
  <c r="A193" i="2"/>
  <c r="C192" i="2"/>
  <c r="B192" i="2"/>
  <c r="A192" i="2"/>
  <c r="C191" i="2"/>
  <c r="B191" i="2"/>
  <c r="A191" i="2"/>
  <c r="C190" i="2"/>
  <c r="F190" i="2" s="1"/>
  <c r="B190" i="2"/>
  <c r="A190" i="2"/>
  <c r="C189" i="2"/>
  <c r="B189" i="2"/>
  <c r="A189" i="2"/>
  <c r="C188" i="2"/>
  <c r="B188" i="2"/>
  <c r="A188" i="2"/>
  <c r="C187" i="2"/>
  <c r="B187" i="2"/>
  <c r="A187" i="2"/>
  <c r="C186" i="2"/>
  <c r="B186" i="2"/>
  <c r="A186" i="2"/>
  <c r="C185" i="2"/>
  <c r="B185" i="2"/>
  <c r="A185" i="2"/>
  <c r="C184" i="2"/>
  <c r="B184" i="2"/>
  <c r="A184" i="2"/>
  <c r="C183" i="2"/>
  <c r="B183" i="2"/>
  <c r="A183" i="2"/>
  <c r="C182" i="2"/>
  <c r="F182" i="2" s="1"/>
  <c r="B182" i="2"/>
  <c r="A182" i="2"/>
  <c r="C181" i="2"/>
  <c r="B181" i="2"/>
  <c r="A181" i="2"/>
  <c r="C180" i="2"/>
  <c r="B180" i="2"/>
  <c r="A180" i="2"/>
  <c r="C179" i="2"/>
  <c r="B179" i="2"/>
  <c r="A179" i="2"/>
  <c r="C178" i="2"/>
  <c r="B178" i="2"/>
  <c r="A178" i="2"/>
  <c r="C177" i="2"/>
  <c r="B177" i="2"/>
  <c r="A177" i="2"/>
  <c r="C176" i="2"/>
  <c r="B176" i="2"/>
  <c r="A176" i="2"/>
  <c r="C175" i="2"/>
  <c r="B175" i="2"/>
  <c r="A175" i="2"/>
  <c r="C174" i="2"/>
  <c r="F174" i="2" s="1"/>
  <c r="B174" i="2"/>
  <c r="A174" i="2"/>
  <c r="C173" i="2"/>
  <c r="B173" i="2"/>
  <c r="A173" i="2"/>
  <c r="C172" i="2"/>
  <c r="B172" i="2"/>
  <c r="A172" i="2"/>
  <c r="C171" i="2"/>
  <c r="B171" i="2"/>
  <c r="A171" i="2"/>
  <c r="C170" i="2"/>
  <c r="B170" i="2"/>
  <c r="A170" i="2"/>
  <c r="C169" i="2"/>
  <c r="B169" i="2"/>
  <c r="A169" i="2"/>
  <c r="C168" i="2"/>
  <c r="B168" i="2"/>
  <c r="A168" i="2"/>
  <c r="C167" i="2"/>
  <c r="B167" i="2"/>
  <c r="A167" i="2"/>
  <c r="C166" i="2"/>
  <c r="F166" i="2" s="1"/>
  <c r="B166" i="2"/>
  <c r="A166" i="2"/>
  <c r="C165" i="2"/>
  <c r="B165" i="2"/>
  <c r="A165" i="2"/>
  <c r="C164" i="2"/>
  <c r="B164" i="2"/>
  <c r="A164" i="2"/>
  <c r="C163" i="2"/>
  <c r="B163" i="2"/>
  <c r="A163" i="2"/>
  <c r="C162" i="2"/>
  <c r="B162" i="2"/>
  <c r="A162" i="2"/>
  <c r="C161" i="2"/>
  <c r="B161" i="2"/>
  <c r="A161" i="2"/>
  <c r="C160" i="2"/>
  <c r="B160" i="2"/>
  <c r="A160" i="2"/>
  <c r="C159" i="2"/>
  <c r="B159" i="2"/>
  <c r="A159" i="2"/>
  <c r="C158" i="2"/>
  <c r="F158" i="2" s="1"/>
  <c r="B158" i="2"/>
  <c r="A158" i="2"/>
  <c r="C157" i="2"/>
  <c r="B157" i="2"/>
  <c r="A157" i="2"/>
  <c r="C156" i="2"/>
  <c r="B156" i="2"/>
  <c r="A156" i="2"/>
  <c r="C155" i="2"/>
  <c r="B155" i="2"/>
  <c r="A155" i="2"/>
  <c r="C154" i="2"/>
  <c r="B154" i="2"/>
  <c r="A154" i="2"/>
  <c r="C153" i="2"/>
  <c r="B153" i="2"/>
  <c r="A153" i="2"/>
  <c r="C152" i="2"/>
  <c r="B152" i="2"/>
  <c r="A152" i="2"/>
  <c r="C151" i="2"/>
  <c r="B151" i="2"/>
  <c r="A151" i="2"/>
  <c r="C150" i="2"/>
  <c r="F150" i="2" s="1"/>
  <c r="B150" i="2"/>
  <c r="A150" i="2"/>
  <c r="C149" i="2"/>
  <c r="B149" i="2"/>
  <c r="A149" i="2"/>
  <c r="C148" i="2"/>
  <c r="B148" i="2"/>
  <c r="A148" i="2"/>
  <c r="C147" i="2"/>
  <c r="B147" i="2"/>
  <c r="A147" i="2"/>
  <c r="C146" i="2"/>
  <c r="B146" i="2"/>
  <c r="A146" i="2"/>
  <c r="C145" i="2"/>
  <c r="B145" i="2"/>
  <c r="A145" i="2"/>
  <c r="C144" i="2"/>
  <c r="B144" i="2"/>
  <c r="A144" i="2"/>
  <c r="C143" i="2"/>
  <c r="B143" i="2"/>
  <c r="A143" i="2"/>
  <c r="C142" i="2"/>
  <c r="F142" i="2" s="1"/>
  <c r="B142" i="2"/>
  <c r="A142" i="2"/>
  <c r="C141" i="2"/>
  <c r="B141" i="2"/>
  <c r="A141" i="2"/>
  <c r="C140" i="2"/>
  <c r="B140" i="2"/>
  <c r="A140" i="2"/>
  <c r="C139" i="2"/>
  <c r="B139" i="2"/>
  <c r="A139" i="2"/>
  <c r="C138" i="2"/>
  <c r="B138" i="2"/>
  <c r="A138" i="2"/>
  <c r="C137" i="2"/>
  <c r="B137" i="2"/>
  <c r="A137" i="2"/>
  <c r="C136" i="2"/>
  <c r="B136" i="2"/>
  <c r="A136" i="2"/>
  <c r="C135" i="2"/>
  <c r="B135" i="2"/>
  <c r="A135" i="2"/>
  <c r="C134" i="2"/>
  <c r="F134" i="2" s="1"/>
  <c r="B134" i="2"/>
  <c r="A134" i="2"/>
  <c r="C133" i="2"/>
  <c r="B133" i="2"/>
  <c r="A133" i="2"/>
  <c r="C132" i="2"/>
  <c r="B132" i="2"/>
  <c r="A132" i="2"/>
  <c r="C131" i="2"/>
  <c r="B131" i="2"/>
  <c r="A131" i="2"/>
  <c r="C130" i="2"/>
  <c r="B130" i="2"/>
  <c r="A130" i="2"/>
  <c r="C129" i="2"/>
  <c r="B129" i="2"/>
  <c r="A129" i="2"/>
  <c r="C128" i="2"/>
  <c r="B128" i="2"/>
  <c r="A128" i="2"/>
  <c r="C127" i="2"/>
  <c r="B127" i="2"/>
  <c r="A127" i="2"/>
  <c r="C126" i="2"/>
  <c r="F126" i="2" s="1"/>
  <c r="B126" i="2"/>
  <c r="A126" i="2"/>
  <c r="C125" i="2"/>
  <c r="B125" i="2"/>
  <c r="A125" i="2"/>
  <c r="C124" i="2"/>
  <c r="B124" i="2"/>
  <c r="A124" i="2"/>
  <c r="C123" i="2"/>
  <c r="B123" i="2"/>
  <c r="A123" i="2"/>
  <c r="C122" i="2"/>
  <c r="B122" i="2"/>
  <c r="A122" i="2"/>
  <c r="C121" i="2"/>
  <c r="B121" i="2"/>
  <c r="A121" i="2"/>
  <c r="C120" i="2"/>
  <c r="B120" i="2"/>
  <c r="A120" i="2"/>
  <c r="C119" i="2"/>
  <c r="B119" i="2"/>
  <c r="A119" i="2"/>
  <c r="C118" i="2"/>
  <c r="F118" i="2" s="1"/>
  <c r="B118" i="2"/>
  <c r="A118" i="2"/>
  <c r="C117" i="2"/>
  <c r="B117" i="2"/>
  <c r="A117" i="2"/>
  <c r="C116" i="2"/>
  <c r="B116" i="2"/>
  <c r="A116" i="2"/>
  <c r="C115" i="2"/>
  <c r="B115" i="2"/>
  <c r="A115" i="2"/>
  <c r="C114" i="2"/>
  <c r="B114" i="2"/>
  <c r="A114" i="2"/>
  <c r="C113" i="2"/>
  <c r="B113" i="2"/>
  <c r="A113" i="2"/>
  <c r="C112" i="2"/>
  <c r="B112" i="2"/>
  <c r="A112" i="2"/>
  <c r="C111" i="2"/>
  <c r="B111" i="2"/>
  <c r="A111" i="2"/>
  <c r="C110" i="2"/>
  <c r="F110" i="2" s="1"/>
  <c r="B110" i="2"/>
  <c r="A110" i="2"/>
  <c r="C109" i="2"/>
  <c r="B109" i="2"/>
  <c r="A109" i="2"/>
  <c r="C108" i="2"/>
  <c r="B108" i="2"/>
  <c r="A108" i="2"/>
  <c r="C107" i="2"/>
  <c r="B107" i="2"/>
  <c r="A107" i="2"/>
  <c r="C106" i="2"/>
  <c r="B106" i="2"/>
  <c r="A106" i="2"/>
  <c r="C105" i="2"/>
  <c r="B105" i="2"/>
  <c r="A105" i="2"/>
  <c r="C104" i="2"/>
  <c r="B104" i="2"/>
  <c r="A104" i="2"/>
  <c r="C103" i="2"/>
  <c r="B103" i="2"/>
  <c r="A103" i="2"/>
  <c r="C102" i="2"/>
  <c r="F102" i="2" s="1"/>
  <c r="B102" i="2"/>
  <c r="A102" i="2"/>
  <c r="C101" i="2"/>
  <c r="B101" i="2"/>
  <c r="A101" i="2"/>
  <c r="C100" i="2"/>
  <c r="B100" i="2"/>
  <c r="A100" i="2"/>
  <c r="C99" i="2"/>
  <c r="B99" i="2"/>
  <c r="A99" i="2"/>
  <c r="C98" i="2"/>
  <c r="B98" i="2"/>
  <c r="A98" i="2"/>
  <c r="C97" i="2"/>
  <c r="B97" i="2"/>
  <c r="A97" i="2"/>
  <c r="C96" i="2"/>
  <c r="B96" i="2"/>
  <c r="A96" i="2"/>
  <c r="C95" i="2"/>
  <c r="B95" i="2"/>
  <c r="A95" i="2"/>
  <c r="C94" i="2"/>
  <c r="F94" i="2" s="1"/>
  <c r="B94" i="2"/>
  <c r="A94" i="2"/>
  <c r="C93" i="2"/>
  <c r="B93" i="2"/>
  <c r="A93" i="2"/>
  <c r="C92" i="2"/>
  <c r="B92" i="2"/>
  <c r="A92" i="2"/>
  <c r="C91" i="2"/>
  <c r="B91" i="2"/>
  <c r="A91" i="2"/>
  <c r="C90" i="2"/>
  <c r="B90" i="2"/>
  <c r="A90" i="2"/>
  <c r="C89" i="2"/>
  <c r="B89" i="2"/>
  <c r="A89" i="2"/>
  <c r="C88" i="2"/>
  <c r="B88" i="2"/>
  <c r="A88" i="2"/>
  <c r="C87" i="2"/>
  <c r="B87" i="2"/>
  <c r="A87" i="2"/>
  <c r="C86" i="2"/>
  <c r="F86" i="2" s="1"/>
  <c r="B86" i="2"/>
  <c r="A86" i="2"/>
  <c r="C85" i="2"/>
  <c r="B85" i="2"/>
  <c r="A85" i="2"/>
  <c r="C84" i="2"/>
  <c r="B84" i="2"/>
  <c r="A84" i="2"/>
  <c r="C83" i="2"/>
  <c r="B83" i="2"/>
  <c r="A83" i="2"/>
  <c r="C82" i="2"/>
  <c r="B82" i="2"/>
  <c r="A82" i="2"/>
  <c r="C81" i="2"/>
  <c r="B81" i="2"/>
  <c r="A81" i="2"/>
  <c r="C80" i="2"/>
  <c r="B80" i="2"/>
  <c r="A80" i="2"/>
  <c r="C79" i="2"/>
  <c r="B79" i="2"/>
  <c r="A79" i="2"/>
  <c r="C78" i="2"/>
  <c r="F78" i="2" s="1"/>
  <c r="B78" i="2"/>
  <c r="A78" i="2"/>
  <c r="C77" i="2"/>
  <c r="B77" i="2"/>
  <c r="A77" i="2"/>
  <c r="C76" i="2"/>
  <c r="E76" i="2" s="1"/>
  <c r="B76" i="2"/>
  <c r="A76" i="2"/>
  <c r="C75" i="2"/>
  <c r="B75" i="2"/>
  <c r="A75" i="2"/>
  <c r="C74" i="2"/>
  <c r="E74" i="2" s="1"/>
  <c r="B74" i="2"/>
  <c r="A74" i="2"/>
  <c r="C73" i="2"/>
  <c r="B73" i="2"/>
  <c r="A73" i="2"/>
  <c r="C72" i="2"/>
  <c r="E72" i="2" s="1"/>
  <c r="B72" i="2"/>
  <c r="A72" i="2"/>
  <c r="C71" i="2"/>
  <c r="B71" i="2"/>
  <c r="A71" i="2"/>
  <c r="C70" i="2"/>
  <c r="E70" i="2" s="1"/>
  <c r="B70" i="2"/>
  <c r="A70" i="2"/>
  <c r="C69" i="2"/>
  <c r="B69" i="2"/>
  <c r="A69" i="2"/>
  <c r="C68" i="2"/>
  <c r="F68" i="2" s="1"/>
  <c r="B68" i="2"/>
  <c r="A68" i="2"/>
  <c r="C67" i="2"/>
  <c r="B67" i="2"/>
  <c r="A67" i="2"/>
  <c r="C66" i="2"/>
  <c r="F66" i="2" s="1"/>
  <c r="B66" i="2"/>
  <c r="A66" i="2"/>
  <c r="C65" i="2"/>
  <c r="B65" i="2"/>
  <c r="A65" i="2"/>
  <c r="C64" i="2"/>
  <c r="F64" i="2" s="1"/>
  <c r="B64" i="2"/>
  <c r="A64" i="2"/>
  <c r="C63" i="2"/>
  <c r="B63" i="2"/>
  <c r="A63" i="2"/>
  <c r="C62" i="2"/>
  <c r="F62" i="2" s="1"/>
  <c r="B62" i="2"/>
  <c r="A62" i="2"/>
  <c r="C61" i="2"/>
  <c r="B61" i="2"/>
  <c r="A61" i="2"/>
  <c r="C60" i="2"/>
  <c r="F60" i="2" s="1"/>
  <c r="B60" i="2"/>
  <c r="A60" i="2"/>
  <c r="C59" i="2"/>
  <c r="B59" i="2"/>
  <c r="A59" i="2"/>
  <c r="C58" i="2"/>
  <c r="F58" i="2" s="1"/>
  <c r="B58" i="2"/>
  <c r="A58" i="2"/>
  <c r="C57" i="2"/>
  <c r="E57" i="2" s="1"/>
  <c r="B57" i="2"/>
  <c r="A57" i="2"/>
  <c r="C56" i="2"/>
  <c r="F56" i="2" s="1"/>
  <c r="B56" i="2"/>
  <c r="A56" i="2"/>
  <c r="C55" i="2"/>
  <c r="F55" i="2" s="1"/>
  <c r="B55" i="2"/>
  <c r="A55" i="2"/>
  <c r="C54" i="2"/>
  <c r="F54" i="2" s="1"/>
  <c r="B54" i="2"/>
  <c r="A54" i="2"/>
  <c r="C53" i="2"/>
  <c r="F53" i="2" s="1"/>
  <c r="B53" i="2"/>
  <c r="A53" i="2"/>
  <c r="C52" i="2"/>
  <c r="F52" i="2" s="1"/>
  <c r="B52" i="2"/>
  <c r="A52" i="2"/>
  <c r="C51" i="2"/>
  <c r="F51" i="2" s="1"/>
  <c r="B51" i="2"/>
  <c r="A51" i="2"/>
  <c r="C50" i="2"/>
  <c r="F50" i="2" s="1"/>
  <c r="B50" i="2"/>
  <c r="A50" i="2"/>
  <c r="C49" i="2"/>
  <c r="F49" i="2" s="1"/>
  <c r="B49" i="2"/>
  <c r="A49" i="2"/>
  <c r="C48" i="2"/>
  <c r="F48" i="2" s="1"/>
  <c r="B48" i="2"/>
  <c r="A48" i="2"/>
  <c r="C47" i="2"/>
  <c r="F47" i="2" s="1"/>
  <c r="B47" i="2"/>
  <c r="A47" i="2"/>
  <c r="C46" i="2"/>
  <c r="F46" i="2" s="1"/>
  <c r="B46" i="2"/>
  <c r="A46" i="2"/>
  <c r="C45" i="2"/>
  <c r="F45" i="2" s="1"/>
  <c r="B45" i="2"/>
  <c r="A45" i="2"/>
  <c r="C44" i="2"/>
  <c r="F44" i="2" s="1"/>
  <c r="B44" i="2"/>
  <c r="A44" i="2"/>
  <c r="C43" i="2"/>
  <c r="B43" i="2"/>
  <c r="A43" i="2"/>
  <c r="C42" i="2"/>
  <c r="F42" i="2" s="1"/>
  <c r="B42" i="2"/>
  <c r="A42" i="2"/>
  <c r="C41" i="2"/>
  <c r="F41" i="2" s="1"/>
  <c r="B41" i="2"/>
  <c r="A41" i="2"/>
  <c r="C40" i="2"/>
  <c r="F40" i="2" s="1"/>
  <c r="B40" i="2"/>
  <c r="A40" i="2"/>
  <c r="C39" i="2"/>
  <c r="F39" i="2" s="1"/>
  <c r="B39" i="2"/>
  <c r="A39" i="2"/>
  <c r="C38" i="2"/>
  <c r="F38" i="2" s="1"/>
  <c r="B38" i="2"/>
  <c r="A38" i="2"/>
  <c r="C37" i="2"/>
  <c r="F37" i="2" s="1"/>
  <c r="B37" i="2"/>
  <c r="A37" i="2"/>
  <c r="C36" i="2"/>
  <c r="F36" i="2" s="1"/>
  <c r="B36" i="2"/>
  <c r="A36" i="2"/>
  <c r="C35" i="2"/>
  <c r="F35" i="2" s="1"/>
  <c r="B35" i="2"/>
  <c r="A35" i="2"/>
  <c r="C34" i="2"/>
  <c r="F34" i="2" s="1"/>
  <c r="B34" i="2"/>
  <c r="A34" i="2"/>
  <c r="C33" i="2"/>
  <c r="F33" i="2" s="1"/>
  <c r="B33" i="2"/>
  <c r="A33" i="2"/>
  <c r="C32" i="2"/>
  <c r="F32" i="2" s="1"/>
  <c r="B32" i="2"/>
  <c r="A32" i="2"/>
  <c r="C31" i="2"/>
  <c r="F31" i="2" s="1"/>
  <c r="B31" i="2"/>
  <c r="A31" i="2"/>
  <c r="C30" i="2"/>
  <c r="F30" i="2" s="1"/>
  <c r="B30" i="2"/>
  <c r="A30" i="2"/>
  <c r="C29" i="2"/>
  <c r="F29" i="2" s="1"/>
  <c r="B29" i="2"/>
  <c r="A29" i="2"/>
  <c r="C28" i="2"/>
  <c r="F28" i="2" s="1"/>
  <c r="B28" i="2"/>
  <c r="A28" i="2"/>
  <c r="C27" i="2"/>
  <c r="F27" i="2" s="1"/>
  <c r="B27" i="2"/>
  <c r="A27" i="2"/>
  <c r="C26" i="2"/>
  <c r="F26" i="2" s="1"/>
  <c r="B26" i="2"/>
  <c r="A26" i="2"/>
  <c r="C25" i="2"/>
  <c r="F25" i="2" s="1"/>
  <c r="B25" i="2"/>
  <c r="A25" i="2"/>
  <c r="C24" i="2"/>
  <c r="F24" i="2" s="1"/>
  <c r="B24" i="2"/>
  <c r="A24" i="2"/>
  <c r="C23" i="2"/>
  <c r="F23" i="2" s="1"/>
  <c r="B23" i="2"/>
  <c r="A23" i="2"/>
  <c r="C22" i="2"/>
  <c r="F22" i="2" s="1"/>
  <c r="B22" i="2"/>
  <c r="A22" i="2"/>
  <c r="C21" i="2"/>
  <c r="F21" i="2" s="1"/>
  <c r="B21" i="2"/>
  <c r="A21" i="2"/>
  <c r="C20" i="2"/>
  <c r="F20" i="2" s="1"/>
  <c r="B20" i="2"/>
  <c r="A20" i="2"/>
  <c r="C19" i="2"/>
  <c r="F19" i="2" s="1"/>
  <c r="B19" i="2"/>
  <c r="A19" i="2"/>
  <c r="C18" i="2"/>
  <c r="F18" i="2" s="1"/>
  <c r="B18" i="2"/>
  <c r="A18" i="2"/>
  <c r="C17" i="2"/>
  <c r="F17" i="2" s="1"/>
  <c r="B17" i="2"/>
  <c r="A17" i="2"/>
  <c r="C16" i="2"/>
  <c r="F16" i="2" s="1"/>
  <c r="B16" i="2"/>
  <c r="A16" i="2"/>
  <c r="C15" i="2"/>
  <c r="F15" i="2" s="1"/>
  <c r="B15" i="2"/>
  <c r="A15" i="2"/>
  <c r="C14" i="2"/>
  <c r="F14" i="2" s="1"/>
  <c r="B14" i="2"/>
  <c r="A14" i="2"/>
  <c r="C13" i="2"/>
  <c r="F13" i="2" s="1"/>
  <c r="B13" i="2"/>
  <c r="A13" i="2"/>
  <c r="C12" i="2"/>
  <c r="B12" i="2"/>
  <c r="A12" i="2"/>
  <c r="C11" i="2"/>
  <c r="F11" i="2" s="1"/>
  <c r="B11" i="2"/>
  <c r="A11" i="2"/>
  <c r="C10" i="2"/>
  <c r="F10" i="2" s="1"/>
  <c r="B10" i="2"/>
  <c r="A10" i="2"/>
  <c r="C9" i="2"/>
  <c r="F9" i="2" s="1"/>
  <c r="B9" i="2"/>
  <c r="A9" i="2"/>
  <c r="E657" i="2" l="1"/>
  <c r="F802" i="2"/>
  <c r="E262" i="2"/>
  <c r="E493" i="2"/>
  <c r="F824" i="2"/>
  <c r="E873" i="2"/>
  <c r="E593" i="2"/>
  <c r="E461" i="2"/>
  <c r="E625" i="2"/>
  <c r="F716" i="2"/>
  <c r="E326" i="2"/>
  <c r="F541" i="2"/>
  <c r="E677" i="2"/>
  <c r="F74" i="2"/>
  <c r="E134" i="2"/>
  <c r="E294" i="2"/>
  <c r="E397" i="2"/>
  <c r="F533" i="2"/>
  <c r="E609" i="2"/>
  <c r="E689" i="2"/>
  <c r="F850" i="2"/>
  <c r="E166" i="2"/>
  <c r="F738" i="2"/>
  <c r="E198" i="2"/>
  <c r="E390" i="2"/>
  <c r="E477" i="2"/>
  <c r="F557" i="2"/>
  <c r="E102" i="2"/>
  <c r="E230" i="2"/>
  <c r="E358" i="2"/>
  <c r="E429" i="2"/>
  <c r="E509" i="2"/>
  <c r="E577" i="2"/>
  <c r="E641" i="2"/>
  <c r="F818" i="2"/>
  <c r="F957" i="2"/>
  <c r="F728" i="2"/>
  <c r="F770" i="2"/>
  <c r="E842" i="2"/>
  <c r="F893" i="2"/>
  <c r="E35" i="2"/>
  <c r="F517" i="2"/>
  <c r="F549" i="2"/>
  <c r="F565" i="2"/>
  <c r="E707" i="2"/>
  <c r="E754" i="2"/>
  <c r="E782" i="2"/>
  <c r="E794" i="2"/>
  <c r="E810" i="2"/>
  <c r="F836" i="2"/>
  <c r="F861" i="2"/>
  <c r="E881" i="2"/>
  <c r="F909" i="2"/>
  <c r="F941" i="2"/>
  <c r="E997" i="2"/>
  <c r="E66" i="2"/>
  <c r="E86" i="2"/>
  <c r="E118" i="2"/>
  <c r="E150" i="2"/>
  <c r="E182" i="2"/>
  <c r="E214" i="2"/>
  <c r="E246" i="2"/>
  <c r="E278" i="2"/>
  <c r="E310" i="2"/>
  <c r="E342" i="2"/>
  <c r="E374" i="2"/>
  <c r="E413" i="2"/>
  <c r="E445" i="2"/>
  <c r="F525" i="2"/>
  <c r="F701" i="2"/>
  <c r="E722" i="2"/>
  <c r="E734" i="2"/>
  <c r="F748" i="2"/>
  <c r="F760" i="2"/>
  <c r="F776" i="2"/>
  <c r="F788" i="2"/>
  <c r="E830" i="2"/>
  <c r="E20" i="2"/>
  <c r="F70" i="2"/>
  <c r="E94" i="2"/>
  <c r="E126" i="2"/>
  <c r="E158" i="2"/>
  <c r="E190" i="2"/>
  <c r="E222" i="2"/>
  <c r="E254" i="2"/>
  <c r="E286" i="2"/>
  <c r="E318" i="2"/>
  <c r="E350" i="2"/>
  <c r="E382" i="2"/>
  <c r="E405" i="2"/>
  <c r="E437" i="2"/>
  <c r="E469" i="2"/>
  <c r="E501" i="2"/>
  <c r="F521" i="2"/>
  <c r="F537" i="2"/>
  <c r="F553" i="2"/>
  <c r="E569" i="2"/>
  <c r="E585" i="2"/>
  <c r="E617" i="2"/>
  <c r="E649" i="2"/>
  <c r="E681" i="2"/>
  <c r="F712" i="2"/>
  <c r="E718" i="2"/>
  <c r="F786" i="2"/>
  <c r="F792" i="2"/>
  <c r="E798" i="2"/>
  <c r="F808" i="2"/>
  <c r="E814" i="2"/>
  <c r="F820" i="2"/>
  <c r="E826" i="2"/>
  <c r="F869" i="2"/>
  <c r="E885" i="2"/>
  <c r="E901" i="2"/>
  <c r="E917" i="2"/>
  <c r="E933" i="2"/>
  <c r="E949" i="2"/>
  <c r="E965" i="2"/>
  <c r="E50" i="2"/>
  <c r="E78" i="2"/>
  <c r="E110" i="2"/>
  <c r="E142" i="2"/>
  <c r="E174" i="2"/>
  <c r="E206" i="2"/>
  <c r="E238" i="2"/>
  <c r="E270" i="2"/>
  <c r="E302" i="2"/>
  <c r="E334" i="2"/>
  <c r="E366" i="2"/>
  <c r="E421" i="2"/>
  <c r="E453" i="2"/>
  <c r="E485" i="2"/>
  <c r="F513" i="2"/>
  <c r="F529" i="2"/>
  <c r="F545" i="2"/>
  <c r="F561" i="2"/>
  <c r="E573" i="2"/>
  <c r="E601" i="2"/>
  <c r="E633" i="2"/>
  <c r="E665" i="2"/>
  <c r="F697" i="2"/>
  <c r="E703" i="2"/>
  <c r="F732" i="2"/>
  <c r="F744" i="2"/>
  <c r="E750" i="2"/>
  <c r="E766" i="2"/>
  <c r="F772" i="2"/>
  <c r="E778" i="2"/>
  <c r="F834" i="2"/>
  <c r="F840" i="2"/>
  <c r="E846" i="2"/>
  <c r="F852" i="2"/>
  <c r="E877" i="2"/>
  <c r="E981" i="2"/>
  <c r="F90" i="2"/>
  <c r="E90" i="2"/>
  <c r="F154" i="2"/>
  <c r="E154" i="2"/>
  <c r="F314" i="2"/>
  <c r="E314" i="2"/>
  <c r="F378" i="2"/>
  <c r="E378" i="2"/>
  <c r="F433" i="2"/>
  <c r="E433" i="2"/>
  <c r="E511" i="2"/>
  <c r="F511" i="2"/>
  <c r="F581" i="2"/>
  <c r="E581" i="2"/>
  <c r="F613" i="2"/>
  <c r="E613" i="2"/>
  <c r="F838" i="2"/>
  <c r="E838" i="2"/>
  <c r="F865" i="2"/>
  <c r="E865" i="2"/>
  <c r="F186" i="2"/>
  <c r="E186" i="2"/>
  <c r="F218" i="2"/>
  <c r="E218" i="2"/>
  <c r="F250" i="2"/>
  <c r="E250" i="2"/>
  <c r="F282" i="2"/>
  <c r="E282" i="2"/>
  <c r="F401" i="2"/>
  <c r="E401" i="2"/>
  <c r="F465" i="2"/>
  <c r="E465" i="2"/>
  <c r="F742" i="2"/>
  <c r="E742" i="2"/>
  <c r="F1005" i="2"/>
  <c r="E1005" i="2"/>
  <c r="F43" i="2"/>
  <c r="E43" i="2"/>
  <c r="F12" i="2"/>
  <c r="E12" i="2"/>
  <c r="F122" i="2"/>
  <c r="E122" i="2"/>
  <c r="F346" i="2"/>
  <c r="E346" i="2"/>
  <c r="F497" i="2"/>
  <c r="E497" i="2"/>
  <c r="F645" i="2"/>
  <c r="E645" i="2"/>
  <c r="F98" i="2"/>
  <c r="E98" i="2"/>
  <c r="F130" i="2"/>
  <c r="E130" i="2"/>
  <c r="F162" i="2"/>
  <c r="E162" i="2"/>
  <c r="F194" i="2"/>
  <c r="E194" i="2"/>
  <c r="F226" i="2"/>
  <c r="E226" i="2"/>
  <c r="F106" i="2"/>
  <c r="E106" i="2"/>
  <c r="F138" i="2"/>
  <c r="E138" i="2"/>
  <c r="F170" i="2"/>
  <c r="E170" i="2"/>
  <c r="F202" i="2"/>
  <c r="E202" i="2"/>
  <c r="F234" i="2"/>
  <c r="E234" i="2"/>
  <c r="F266" i="2"/>
  <c r="E266" i="2"/>
  <c r="F298" i="2"/>
  <c r="E298" i="2"/>
  <c r="F330" i="2"/>
  <c r="E330" i="2"/>
  <c r="F362" i="2"/>
  <c r="E362" i="2"/>
  <c r="E27" i="2"/>
  <c r="E58" i="2"/>
  <c r="F82" i="2"/>
  <c r="E82" i="2"/>
  <c r="F114" i="2"/>
  <c r="E114" i="2"/>
  <c r="F146" i="2"/>
  <c r="E146" i="2"/>
  <c r="F178" i="2"/>
  <c r="E178" i="2"/>
  <c r="F210" i="2"/>
  <c r="E210" i="2"/>
  <c r="F242" i="2"/>
  <c r="E242" i="2"/>
  <c r="E16" i="2"/>
  <c r="E31" i="2"/>
  <c r="E46" i="2"/>
  <c r="E62" i="2"/>
  <c r="F386" i="2"/>
  <c r="E386" i="2"/>
  <c r="F409" i="2"/>
  <c r="E409" i="2"/>
  <c r="F441" i="2"/>
  <c r="E441" i="2"/>
  <c r="F473" i="2"/>
  <c r="E473" i="2"/>
  <c r="F505" i="2"/>
  <c r="E505" i="2"/>
  <c r="F394" i="2"/>
  <c r="E394" i="2"/>
  <c r="F417" i="2"/>
  <c r="E417" i="2"/>
  <c r="F449" i="2"/>
  <c r="E449" i="2"/>
  <c r="F481" i="2"/>
  <c r="E481" i="2"/>
  <c r="E9" i="2"/>
  <c r="E23" i="2"/>
  <c r="E39" i="2"/>
  <c r="E54" i="2"/>
  <c r="F76" i="2"/>
  <c r="E258" i="2"/>
  <c r="E274" i="2"/>
  <c r="E290" i="2"/>
  <c r="E306" i="2"/>
  <c r="E322" i="2"/>
  <c r="E338" i="2"/>
  <c r="E354" i="2"/>
  <c r="E370" i="2"/>
  <c r="F425" i="2"/>
  <c r="E425" i="2"/>
  <c r="F457" i="2"/>
  <c r="E457" i="2"/>
  <c r="F489" i="2"/>
  <c r="E489" i="2"/>
  <c r="F589" i="2"/>
  <c r="E589" i="2"/>
  <c r="F621" i="2"/>
  <c r="E621" i="2"/>
  <c r="F653" i="2"/>
  <c r="E653" i="2"/>
  <c r="F597" i="2"/>
  <c r="E597" i="2"/>
  <c r="F629" i="2"/>
  <c r="E629" i="2"/>
  <c r="F661" i="2"/>
  <c r="E661" i="2"/>
  <c r="E784" i="2"/>
  <c r="F784" i="2"/>
  <c r="F515" i="2"/>
  <c r="F605" i="2"/>
  <c r="E605" i="2"/>
  <c r="F637" i="2"/>
  <c r="E637" i="2"/>
  <c r="F669" i="2"/>
  <c r="E669" i="2"/>
  <c r="F685" i="2"/>
  <c r="E685" i="2"/>
  <c r="F711" i="2"/>
  <c r="E711" i="2"/>
  <c r="E720" i="2"/>
  <c r="F720" i="2"/>
  <c r="F758" i="2"/>
  <c r="E758" i="2"/>
  <c r="F774" i="2"/>
  <c r="E774" i="2"/>
  <c r="E800" i="2"/>
  <c r="F800" i="2"/>
  <c r="E816" i="2"/>
  <c r="F816" i="2"/>
  <c r="E854" i="2"/>
  <c r="F854" i="2"/>
  <c r="F693" i="2"/>
  <c r="E693" i="2"/>
  <c r="E736" i="2"/>
  <c r="F736" i="2"/>
  <c r="F790" i="2"/>
  <c r="E790" i="2"/>
  <c r="F806" i="2"/>
  <c r="E806" i="2"/>
  <c r="E832" i="2"/>
  <c r="F832" i="2"/>
  <c r="E673" i="2"/>
  <c r="E705" i="2"/>
  <c r="F705" i="2"/>
  <c r="F726" i="2"/>
  <c r="E726" i="2"/>
  <c r="E752" i="2"/>
  <c r="F752" i="2"/>
  <c r="E768" i="2"/>
  <c r="F768" i="2"/>
  <c r="F822" i="2"/>
  <c r="E822" i="2"/>
  <c r="E848" i="2"/>
  <c r="F848" i="2"/>
  <c r="E699" i="2"/>
  <c r="F709" i="2"/>
  <c r="E714" i="2"/>
  <c r="F724" i="2"/>
  <c r="E730" i="2"/>
  <c r="F740" i="2"/>
  <c r="E746" i="2"/>
  <c r="F756" i="2"/>
  <c r="E762" i="2"/>
  <c r="F804" i="2"/>
  <c r="F889" i="2"/>
  <c r="E889" i="2"/>
  <c r="F973" i="2"/>
  <c r="E973" i="2"/>
  <c r="F764" i="2"/>
  <c r="F780" i="2"/>
  <c r="F796" i="2"/>
  <c r="F812" i="2"/>
  <c r="F828" i="2"/>
  <c r="F844" i="2"/>
  <c r="E857" i="2"/>
  <c r="F989" i="2"/>
  <c r="E989" i="2"/>
  <c r="E897" i="2"/>
  <c r="E905" i="2"/>
  <c r="E913" i="2"/>
  <c r="E921" i="2"/>
  <c r="E929" i="2"/>
  <c r="E937" i="2"/>
  <c r="E945" i="2"/>
  <c r="E953" i="2"/>
  <c r="E961" i="2"/>
  <c r="E969" i="2"/>
  <c r="E985" i="2"/>
  <c r="E1001" i="2"/>
  <c r="E977" i="2"/>
  <c r="E993" i="2"/>
  <c r="E1009" i="2"/>
  <c r="F92" i="2"/>
  <c r="E92" i="2"/>
  <c r="F108" i="2"/>
  <c r="E108" i="2"/>
  <c r="F124" i="2"/>
  <c r="E124" i="2"/>
  <c r="F140" i="2"/>
  <c r="E140" i="2"/>
  <c r="F148" i="2"/>
  <c r="E148" i="2"/>
  <c r="F156" i="2"/>
  <c r="E156" i="2"/>
  <c r="F164" i="2"/>
  <c r="E164" i="2"/>
  <c r="F172" i="2"/>
  <c r="E172" i="2"/>
  <c r="F180" i="2"/>
  <c r="E180" i="2"/>
  <c r="F188" i="2"/>
  <c r="E188" i="2"/>
  <c r="F196" i="2"/>
  <c r="E196" i="2"/>
  <c r="F204" i="2"/>
  <c r="E204" i="2"/>
  <c r="F212" i="2"/>
  <c r="E212" i="2"/>
  <c r="F220" i="2"/>
  <c r="E220" i="2"/>
  <c r="F228" i="2"/>
  <c r="E228" i="2"/>
  <c r="F236" i="2"/>
  <c r="E236" i="2"/>
  <c r="F244" i="2"/>
  <c r="E244" i="2"/>
  <c r="F252" i="2"/>
  <c r="E252" i="2"/>
  <c r="F260" i="2"/>
  <c r="E260" i="2"/>
  <c r="F268" i="2"/>
  <c r="E268" i="2"/>
  <c r="F276" i="2"/>
  <c r="E276" i="2"/>
  <c r="F284" i="2"/>
  <c r="E284" i="2"/>
  <c r="F292" i="2"/>
  <c r="E292" i="2"/>
  <c r="F300" i="2"/>
  <c r="E300" i="2"/>
  <c r="F308" i="2"/>
  <c r="E308" i="2"/>
  <c r="F316" i="2"/>
  <c r="E316" i="2"/>
  <c r="F324" i="2"/>
  <c r="E324" i="2"/>
  <c r="F332" i="2"/>
  <c r="E332" i="2"/>
  <c r="F340" i="2"/>
  <c r="E340" i="2"/>
  <c r="F348" i="2"/>
  <c r="E348" i="2"/>
  <c r="F356" i="2"/>
  <c r="E356" i="2"/>
  <c r="F364" i="2"/>
  <c r="E364" i="2"/>
  <c r="F372" i="2"/>
  <c r="E372" i="2"/>
  <c r="F380" i="2"/>
  <c r="E380" i="2"/>
  <c r="F388" i="2"/>
  <c r="E388" i="2"/>
  <c r="E396" i="2"/>
  <c r="F396" i="2"/>
  <c r="F519" i="2"/>
  <c r="E519" i="2"/>
  <c r="F527" i="2"/>
  <c r="E527" i="2"/>
  <c r="F535" i="2"/>
  <c r="E535" i="2"/>
  <c r="F543" i="2"/>
  <c r="E543" i="2"/>
  <c r="F551" i="2"/>
  <c r="E551" i="2"/>
  <c r="F84" i="2"/>
  <c r="E84" i="2"/>
  <c r="F100" i="2"/>
  <c r="E100" i="2"/>
  <c r="F116" i="2"/>
  <c r="E116" i="2"/>
  <c r="F132" i="2"/>
  <c r="E132" i="2"/>
  <c r="E10" i="2"/>
  <c r="E25" i="2"/>
  <c r="E33" i="2"/>
  <c r="E44" i="2"/>
  <c r="E48" i="2"/>
  <c r="E60" i="2"/>
  <c r="E64" i="2"/>
  <c r="E68" i="2"/>
  <c r="F72" i="2"/>
  <c r="F80" i="2"/>
  <c r="E80" i="2"/>
  <c r="F88" i="2"/>
  <c r="E88" i="2"/>
  <c r="F96" i="2"/>
  <c r="E96" i="2"/>
  <c r="F104" i="2"/>
  <c r="E104" i="2"/>
  <c r="F112" i="2"/>
  <c r="E112" i="2"/>
  <c r="F120" i="2"/>
  <c r="E120" i="2"/>
  <c r="F128" i="2"/>
  <c r="E128" i="2"/>
  <c r="F136" i="2"/>
  <c r="E136" i="2"/>
  <c r="F144" i="2"/>
  <c r="E144" i="2"/>
  <c r="F152" i="2"/>
  <c r="E152" i="2"/>
  <c r="F160" i="2"/>
  <c r="E160" i="2"/>
  <c r="F168" i="2"/>
  <c r="E168" i="2"/>
  <c r="F176" i="2"/>
  <c r="E176" i="2"/>
  <c r="F184" i="2"/>
  <c r="E184" i="2"/>
  <c r="F192" i="2"/>
  <c r="E192" i="2"/>
  <c r="F200" i="2"/>
  <c r="E200" i="2"/>
  <c r="F208" i="2"/>
  <c r="E208" i="2"/>
  <c r="F216" i="2"/>
  <c r="E216" i="2"/>
  <c r="F224" i="2"/>
  <c r="E224" i="2"/>
  <c r="F232" i="2"/>
  <c r="E232" i="2"/>
  <c r="F240" i="2"/>
  <c r="E240" i="2"/>
  <c r="F248" i="2"/>
  <c r="E248" i="2"/>
  <c r="F256" i="2"/>
  <c r="E256" i="2"/>
  <c r="F264" i="2"/>
  <c r="E264" i="2"/>
  <c r="F272" i="2"/>
  <c r="E272" i="2"/>
  <c r="F280" i="2"/>
  <c r="E280" i="2"/>
  <c r="F288" i="2"/>
  <c r="E288" i="2"/>
  <c r="F296" i="2"/>
  <c r="E296" i="2"/>
  <c r="F304" i="2"/>
  <c r="E304" i="2"/>
  <c r="F312" i="2"/>
  <c r="E312" i="2"/>
  <c r="F320" i="2"/>
  <c r="E320" i="2"/>
  <c r="F328" i="2"/>
  <c r="E328" i="2"/>
  <c r="F336" i="2"/>
  <c r="E336" i="2"/>
  <c r="F344" i="2"/>
  <c r="E344" i="2"/>
  <c r="F352" i="2"/>
  <c r="E352" i="2"/>
  <c r="F360" i="2"/>
  <c r="E360" i="2"/>
  <c r="F368" i="2"/>
  <c r="E368" i="2"/>
  <c r="F376" i="2"/>
  <c r="E376" i="2"/>
  <c r="F384" i="2"/>
  <c r="E384" i="2"/>
  <c r="F392" i="2"/>
  <c r="E392" i="2"/>
  <c r="E14" i="2"/>
  <c r="E18" i="2"/>
  <c r="E22" i="2"/>
  <c r="E29" i="2"/>
  <c r="E37" i="2"/>
  <c r="E41" i="2"/>
  <c r="E52" i="2"/>
  <c r="E56" i="2"/>
  <c r="F971" i="2"/>
  <c r="E971" i="2"/>
  <c r="F987" i="2"/>
  <c r="E987" i="2"/>
  <c r="F1003" i="2"/>
  <c r="E1003" i="2"/>
  <c r="E399" i="2"/>
  <c r="E403" i="2"/>
  <c r="E407" i="2"/>
  <c r="E411" i="2"/>
  <c r="E415" i="2"/>
  <c r="E419" i="2"/>
  <c r="E423" i="2"/>
  <c r="E427" i="2"/>
  <c r="E431" i="2"/>
  <c r="E435" i="2"/>
  <c r="E439" i="2"/>
  <c r="E443" i="2"/>
  <c r="E447" i="2"/>
  <c r="E451" i="2"/>
  <c r="E455" i="2"/>
  <c r="E459" i="2"/>
  <c r="E463" i="2"/>
  <c r="E467" i="2"/>
  <c r="E471" i="2"/>
  <c r="E475" i="2"/>
  <c r="E479" i="2"/>
  <c r="E483" i="2"/>
  <c r="E487" i="2"/>
  <c r="E491" i="2"/>
  <c r="E495" i="2"/>
  <c r="E499" i="2"/>
  <c r="E503" i="2"/>
  <c r="F507" i="2"/>
  <c r="F859" i="2"/>
  <c r="E859" i="2"/>
  <c r="F867" i="2"/>
  <c r="E867" i="2"/>
  <c r="F875" i="2"/>
  <c r="E875" i="2"/>
  <c r="F883" i="2"/>
  <c r="E883" i="2"/>
  <c r="F891" i="2"/>
  <c r="E891" i="2"/>
  <c r="F899" i="2"/>
  <c r="E899" i="2"/>
  <c r="F907" i="2"/>
  <c r="E907" i="2"/>
  <c r="F915" i="2"/>
  <c r="E915" i="2"/>
  <c r="F923" i="2"/>
  <c r="E923" i="2"/>
  <c r="F931" i="2"/>
  <c r="E931" i="2"/>
  <c r="F939" i="2"/>
  <c r="E939" i="2"/>
  <c r="F947" i="2"/>
  <c r="E947" i="2"/>
  <c r="F955" i="2"/>
  <c r="E955" i="2"/>
  <c r="F963" i="2"/>
  <c r="E963" i="2"/>
  <c r="F975" i="2"/>
  <c r="E975" i="2"/>
  <c r="F991" i="2"/>
  <c r="E991" i="2"/>
  <c r="F1007" i="2"/>
  <c r="E1007" i="2"/>
  <c r="F523" i="2"/>
  <c r="E523" i="2"/>
  <c r="F531" i="2"/>
  <c r="E531" i="2"/>
  <c r="F539" i="2"/>
  <c r="E539" i="2"/>
  <c r="F547" i="2"/>
  <c r="E547" i="2"/>
  <c r="F555" i="2"/>
  <c r="E555" i="2"/>
  <c r="F979" i="2"/>
  <c r="E979" i="2"/>
  <c r="F995" i="2"/>
  <c r="E995" i="2"/>
  <c r="F1011" i="2"/>
  <c r="E1011" i="2"/>
  <c r="F855" i="2"/>
  <c r="E855" i="2"/>
  <c r="F863" i="2"/>
  <c r="E863" i="2"/>
  <c r="F871" i="2"/>
  <c r="E871" i="2"/>
  <c r="F879" i="2"/>
  <c r="E879" i="2"/>
  <c r="F887" i="2"/>
  <c r="E887" i="2"/>
  <c r="F895" i="2"/>
  <c r="E895" i="2"/>
  <c r="F903" i="2"/>
  <c r="E903" i="2"/>
  <c r="F911" i="2"/>
  <c r="E911" i="2"/>
  <c r="F919" i="2"/>
  <c r="E919" i="2"/>
  <c r="F927" i="2"/>
  <c r="E927" i="2"/>
  <c r="F935" i="2"/>
  <c r="E935" i="2"/>
  <c r="F943" i="2"/>
  <c r="E943" i="2"/>
  <c r="F951" i="2"/>
  <c r="E951" i="2"/>
  <c r="F959" i="2"/>
  <c r="E959" i="2"/>
  <c r="F967" i="2"/>
  <c r="E967" i="2"/>
  <c r="F983" i="2"/>
  <c r="E983" i="2"/>
  <c r="F999" i="2"/>
  <c r="E999" i="2"/>
  <c r="E559" i="2"/>
  <c r="E563" i="2"/>
  <c r="E567" i="2"/>
  <c r="E571" i="2"/>
  <c r="E575" i="2"/>
  <c r="E579" i="2"/>
  <c r="E583" i="2"/>
  <c r="E587" i="2"/>
  <c r="E591" i="2"/>
  <c r="E595" i="2"/>
  <c r="E599" i="2"/>
  <c r="E603" i="2"/>
  <c r="E607" i="2"/>
  <c r="E611" i="2"/>
  <c r="E615" i="2"/>
  <c r="E619" i="2"/>
  <c r="E623" i="2"/>
  <c r="E627" i="2"/>
  <c r="E631" i="2"/>
  <c r="E635" i="2"/>
  <c r="E639" i="2"/>
  <c r="E643" i="2"/>
  <c r="E647" i="2"/>
  <c r="E651" i="2"/>
  <c r="E655" i="2"/>
  <c r="E659" i="2"/>
  <c r="E663" i="2"/>
  <c r="E667" i="2"/>
  <c r="E671" i="2"/>
  <c r="E675" i="2"/>
  <c r="E679" i="2"/>
  <c r="E683" i="2"/>
  <c r="E687" i="2"/>
  <c r="E691" i="2"/>
  <c r="E695" i="2"/>
  <c r="F404" i="2"/>
  <c r="E404" i="2"/>
  <c r="F408" i="2"/>
  <c r="E408" i="2"/>
  <c r="F416" i="2"/>
  <c r="E416" i="2"/>
  <c r="F424" i="2"/>
  <c r="E424" i="2"/>
  <c r="F432" i="2"/>
  <c r="E432" i="2"/>
  <c r="F440" i="2"/>
  <c r="E440" i="2"/>
  <c r="F448" i="2"/>
  <c r="E448" i="2"/>
  <c r="F456" i="2"/>
  <c r="E456" i="2"/>
  <c r="F472" i="2"/>
  <c r="E472" i="2"/>
  <c r="F480" i="2"/>
  <c r="E480" i="2"/>
  <c r="F488" i="2"/>
  <c r="E488" i="2"/>
  <c r="F492" i="2"/>
  <c r="E492" i="2"/>
  <c r="F504" i="2"/>
  <c r="E504" i="2"/>
  <c r="F512" i="2"/>
  <c r="E512" i="2"/>
  <c r="F520" i="2"/>
  <c r="E520" i="2"/>
  <c r="F528" i="2"/>
  <c r="E528" i="2"/>
  <c r="F536" i="2"/>
  <c r="E536" i="2"/>
  <c r="F548" i="2"/>
  <c r="E548" i="2"/>
  <c r="F552" i="2"/>
  <c r="E552" i="2"/>
  <c r="F560" i="2"/>
  <c r="E560" i="2"/>
  <c r="F568" i="2"/>
  <c r="E568" i="2"/>
  <c r="F576" i="2"/>
  <c r="E576" i="2"/>
  <c r="F588" i="2"/>
  <c r="E588" i="2"/>
  <c r="F596" i="2"/>
  <c r="E596" i="2"/>
  <c r="F600" i="2"/>
  <c r="E600" i="2"/>
  <c r="F608" i="2"/>
  <c r="E608" i="2"/>
  <c r="F616" i="2"/>
  <c r="E616" i="2"/>
  <c r="F624" i="2"/>
  <c r="E624" i="2"/>
  <c r="F636" i="2"/>
  <c r="E636" i="2"/>
  <c r="F640" i="2"/>
  <c r="E640" i="2"/>
  <c r="F652" i="2"/>
  <c r="E652" i="2"/>
  <c r="F660" i="2"/>
  <c r="E660" i="2"/>
  <c r="F668" i="2"/>
  <c r="E668" i="2"/>
  <c r="F676" i="2"/>
  <c r="E676" i="2"/>
  <c r="F684" i="2"/>
  <c r="E684" i="2"/>
  <c r="F692" i="2"/>
  <c r="E692" i="2"/>
  <c r="F704" i="2"/>
  <c r="E704" i="2"/>
  <c r="F715" i="2"/>
  <c r="E715" i="2"/>
  <c r="F723" i="2"/>
  <c r="E723" i="2"/>
  <c r="F731" i="2"/>
  <c r="E731" i="2"/>
  <c r="F735" i="2"/>
  <c r="E735" i="2"/>
  <c r="F743" i="2"/>
  <c r="E743" i="2"/>
  <c r="F751" i="2"/>
  <c r="E751" i="2"/>
  <c r="F763" i="2"/>
  <c r="E763" i="2"/>
  <c r="F771" i="2"/>
  <c r="E771" i="2"/>
  <c r="F779" i="2"/>
  <c r="E779" i="2"/>
  <c r="F791" i="2"/>
  <c r="E791" i="2"/>
  <c r="F799" i="2"/>
  <c r="E799" i="2"/>
  <c r="F807" i="2"/>
  <c r="E807" i="2"/>
  <c r="F815" i="2"/>
  <c r="E815" i="2"/>
  <c r="F831" i="2"/>
  <c r="E831" i="2"/>
  <c r="F839" i="2"/>
  <c r="E839" i="2"/>
  <c r="F847" i="2"/>
  <c r="E847" i="2"/>
  <c r="F851" i="2"/>
  <c r="E851" i="2"/>
  <c r="F65" i="2"/>
  <c r="E65" i="2"/>
  <c r="F69" i="2"/>
  <c r="E69" i="2"/>
  <c r="F73" i="2"/>
  <c r="E73" i="2"/>
  <c r="F81" i="2"/>
  <c r="E81" i="2"/>
  <c r="F97" i="2"/>
  <c r="E97" i="2"/>
  <c r="F109" i="2"/>
  <c r="E109" i="2"/>
  <c r="F117" i="2"/>
  <c r="E117" i="2"/>
  <c r="F125" i="2"/>
  <c r="E125" i="2"/>
  <c r="F133" i="2"/>
  <c r="E133" i="2"/>
  <c r="F145" i="2"/>
  <c r="E145" i="2"/>
  <c r="F157" i="2"/>
  <c r="E157" i="2"/>
  <c r="F165" i="2"/>
  <c r="E165" i="2"/>
  <c r="F173" i="2"/>
  <c r="E173" i="2"/>
  <c r="F181" i="2"/>
  <c r="E181" i="2"/>
  <c r="F189" i="2"/>
  <c r="E189" i="2"/>
  <c r="F201" i="2"/>
  <c r="E201" i="2"/>
  <c r="F213" i="2"/>
  <c r="E213" i="2"/>
  <c r="F221" i="2"/>
  <c r="E221" i="2"/>
  <c r="F229" i="2"/>
  <c r="E229" i="2"/>
  <c r="F237" i="2"/>
  <c r="E237" i="2"/>
  <c r="F249" i="2"/>
  <c r="E249" i="2"/>
  <c r="F257" i="2"/>
  <c r="E257" i="2"/>
  <c r="F265" i="2"/>
  <c r="E265" i="2"/>
  <c r="F273" i="2"/>
  <c r="E273" i="2"/>
  <c r="F281" i="2"/>
  <c r="E281" i="2"/>
  <c r="F289" i="2"/>
  <c r="E289" i="2"/>
  <c r="F301" i="2"/>
  <c r="E301" i="2"/>
  <c r="F309" i="2"/>
  <c r="E309" i="2"/>
  <c r="F313" i="2"/>
  <c r="E313" i="2"/>
  <c r="F317" i="2"/>
  <c r="E317" i="2"/>
  <c r="F321" i="2"/>
  <c r="E321" i="2"/>
  <c r="F325" i="2"/>
  <c r="E325" i="2"/>
  <c r="F329" i="2"/>
  <c r="E329" i="2"/>
  <c r="F333" i="2"/>
  <c r="E333" i="2"/>
  <c r="F337" i="2"/>
  <c r="E337" i="2"/>
  <c r="F341" i="2"/>
  <c r="E341" i="2"/>
  <c r="F345" i="2"/>
  <c r="E345" i="2"/>
  <c r="F357" i="2"/>
  <c r="E357" i="2"/>
  <c r="F369" i="2"/>
  <c r="E369" i="2"/>
  <c r="F373" i="2"/>
  <c r="E373" i="2"/>
  <c r="F385" i="2"/>
  <c r="E385" i="2"/>
  <c r="F389" i="2"/>
  <c r="E389" i="2"/>
  <c r="F860" i="2"/>
  <c r="E860" i="2"/>
  <c r="F872" i="2"/>
  <c r="E872" i="2"/>
  <c r="F884" i="2"/>
  <c r="E884" i="2"/>
  <c r="F892" i="2"/>
  <c r="E892" i="2"/>
  <c r="F896" i="2"/>
  <c r="E896" i="2"/>
  <c r="F904" i="2"/>
  <c r="E904" i="2"/>
  <c r="F912" i="2"/>
  <c r="E912" i="2"/>
  <c r="F916" i="2"/>
  <c r="E916" i="2"/>
  <c r="F924" i="2"/>
  <c r="E924" i="2"/>
  <c r="F928" i="2"/>
  <c r="E928" i="2"/>
  <c r="F932" i="2"/>
  <c r="E932" i="2"/>
  <c r="F940" i="2"/>
  <c r="E940" i="2"/>
  <c r="F944" i="2"/>
  <c r="E944" i="2"/>
  <c r="F952" i="2"/>
  <c r="E952" i="2"/>
  <c r="F956" i="2"/>
  <c r="E956" i="2"/>
  <c r="F960" i="2"/>
  <c r="E960" i="2"/>
  <c r="F968" i="2"/>
  <c r="E968" i="2"/>
  <c r="F972" i="2"/>
  <c r="E972" i="2"/>
  <c r="F984" i="2"/>
  <c r="E984" i="2"/>
  <c r="F988" i="2"/>
  <c r="E988" i="2"/>
  <c r="F996" i="2"/>
  <c r="E996" i="2"/>
  <c r="F1000" i="2"/>
  <c r="E1000" i="2"/>
  <c r="E13" i="2"/>
  <c r="E15" i="2"/>
  <c r="E19" i="2"/>
  <c r="E21" i="2"/>
  <c r="E26" i="2"/>
  <c r="E32" i="2"/>
  <c r="E34" i="2"/>
  <c r="E40" i="2"/>
  <c r="E45" i="2"/>
  <c r="E47" i="2"/>
  <c r="E49" i="2"/>
  <c r="E51" i="2"/>
  <c r="E53" i="2"/>
  <c r="E55" i="2"/>
  <c r="F57" i="2"/>
  <c r="E398" i="2"/>
  <c r="F398" i="2"/>
  <c r="F400" i="2"/>
  <c r="E400" i="2"/>
  <c r="F412" i="2"/>
  <c r="E412" i="2"/>
  <c r="F420" i="2"/>
  <c r="E420" i="2"/>
  <c r="F428" i="2"/>
  <c r="E428" i="2"/>
  <c r="F436" i="2"/>
  <c r="E436" i="2"/>
  <c r="F444" i="2"/>
  <c r="E444" i="2"/>
  <c r="F452" i="2"/>
  <c r="E452" i="2"/>
  <c r="F460" i="2"/>
  <c r="E460" i="2"/>
  <c r="F464" i="2"/>
  <c r="E464" i="2"/>
  <c r="F468" i="2"/>
  <c r="E468" i="2"/>
  <c r="F476" i="2"/>
  <c r="E476" i="2"/>
  <c r="F484" i="2"/>
  <c r="E484" i="2"/>
  <c r="F496" i="2"/>
  <c r="E496" i="2"/>
  <c r="F500" i="2"/>
  <c r="E500" i="2"/>
  <c r="F508" i="2"/>
  <c r="E508" i="2"/>
  <c r="F516" i="2"/>
  <c r="E516" i="2"/>
  <c r="F524" i="2"/>
  <c r="E524" i="2"/>
  <c r="F532" i="2"/>
  <c r="E532" i="2"/>
  <c r="F540" i="2"/>
  <c r="E540" i="2"/>
  <c r="F544" i="2"/>
  <c r="E544" i="2"/>
  <c r="F556" i="2"/>
  <c r="E556" i="2"/>
  <c r="F564" i="2"/>
  <c r="E564" i="2"/>
  <c r="F572" i="2"/>
  <c r="E572" i="2"/>
  <c r="F580" i="2"/>
  <c r="E580" i="2"/>
  <c r="F584" i="2"/>
  <c r="E584" i="2"/>
  <c r="F592" i="2"/>
  <c r="E592" i="2"/>
  <c r="F604" i="2"/>
  <c r="E604" i="2"/>
  <c r="F612" i="2"/>
  <c r="E612" i="2"/>
  <c r="F620" i="2"/>
  <c r="E620" i="2"/>
  <c r="F628" i="2"/>
  <c r="E628" i="2"/>
  <c r="F632" i="2"/>
  <c r="E632" i="2"/>
  <c r="F644" i="2"/>
  <c r="E644" i="2"/>
  <c r="F648" i="2"/>
  <c r="E648" i="2"/>
  <c r="F656" i="2"/>
  <c r="E656" i="2"/>
  <c r="F664" i="2"/>
  <c r="E664" i="2"/>
  <c r="F672" i="2"/>
  <c r="E672" i="2"/>
  <c r="F680" i="2"/>
  <c r="E680" i="2"/>
  <c r="F688" i="2"/>
  <c r="E688" i="2"/>
  <c r="F696" i="2"/>
  <c r="E696" i="2"/>
  <c r="F700" i="2"/>
  <c r="E700" i="2"/>
  <c r="F708" i="2"/>
  <c r="E708" i="2"/>
  <c r="F719" i="2"/>
  <c r="E719" i="2"/>
  <c r="F727" i="2"/>
  <c r="E727" i="2"/>
  <c r="F739" i="2"/>
  <c r="E739" i="2"/>
  <c r="F747" i="2"/>
  <c r="E747" i="2"/>
  <c r="F755" i="2"/>
  <c r="E755" i="2"/>
  <c r="F759" i="2"/>
  <c r="E759" i="2"/>
  <c r="F767" i="2"/>
  <c r="E767" i="2"/>
  <c r="F775" i="2"/>
  <c r="E775" i="2"/>
  <c r="F783" i="2"/>
  <c r="E783" i="2"/>
  <c r="F787" i="2"/>
  <c r="E787" i="2"/>
  <c r="F795" i="2"/>
  <c r="E795" i="2"/>
  <c r="F803" i="2"/>
  <c r="E803" i="2"/>
  <c r="F811" i="2"/>
  <c r="E811" i="2"/>
  <c r="F819" i="2"/>
  <c r="E819" i="2"/>
  <c r="F823" i="2"/>
  <c r="E823" i="2"/>
  <c r="F827" i="2"/>
  <c r="E827" i="2"/>
  <c r="F835" i="2"/>
  <c r="E835" i="2"/>
  <c r="F843" i="2"/>
  <c r="E843" i="2"/>
  <c r="F61" i="2"/>
  <c r="E61" i="2"/>
  <c r="F77" i="2"/>
  <c r="E77" i="2"/>
  <c r="F85" i="2"/>
  <c r="E85" i="2"/>
  <c r="F89" i="2"/>
  <c r="E89" i="2"/>
  <c r="F93" i="2"/>
  <c r="E93" i="2"/>
  <c r="F101" i="2"/>
  <c r="E101" i="2"/>
  <c r="F105" i="2"/>
  <c r="E105" i="2"/>
  <c r="F113" i="2"/>
  <c r="E113" i="2"/>
  <c r="F121" i="2"/>
  <c r="E121" i="2"/>
  <c r="F129" i="2"/>
  <c r="E129" i="2"/>
  <c r="F137" i="2"/>
  <c r="E137" i="2"/>
  <c r="F141" i="2"/>
  <c r="E141" i="2"/>
  <c r="F149" i="2"/>
  <c r="E149" i="2"/>
  <c r="F153" i="2"/>
  <c r="E153" i="2"/>
  <c r="F161" i="2"/>
  <c r="E161" i="2"/>
  <c r="F169" i="2"/>
  <c r="E169" i="2"/>
  <c r="F177" i="2"/>
  <c r="E177" i="2"/>
  <c r="F185" i="2"/>
  <c r="E185" i="2"/>
  <c r="F193" i="2"/>
  <c r="E193" i="2"/>
  <c r="F197" i="2"/>
  <c r="E197" i="2"/>
  <c r="F205" i="2"/>
  <c r="E205" i="2"/>
  <c r="F209" i="2"/>
  <c r="E209" i="2"/>
  <c r="F217" i="2"/>
  <c r="E217" i="2"/>
  <c r="F225" i="2"/>
  <c r="E225" i="2"/>
  <c r="F233" i="2"/>
  <c r="E233" i="2"/>
  <c r="F241" i="2"/>
  <c r="E241" i="2"/>
  <c r="F245" i="2"/>
  <c r="E245" i="2"/>
  <c r="F253" i="2"/>
  <c r="E253" i="2"/>
  <c r="F261" i="2"/>
  <c r="E261" i="2"/>
  <c r="F269" i="2"/>
  <c r="E269" i="2"/>
  <c r="F277" i="2"/>
  <c r="E277" i="2"/>
  <c r="F285" i="2"/>
  <c r="E285" i="2"/>
  <c r="F293" i="2"/>
  <c r="E293" i="2"/>
  <c r="F297" i="2"/>
  <c r="E297" i="2"/>
  <c r="F305" i="2"/>
  <c r="E305" i="2"/>
  <c r="F349" i="2"/>
  <c r="E349" i="2"/>
  <c r="F353" i="2"/>
  <c r="E353" i="2"/>
  <c r="F361" i="2"/>
  <c r="E361" i="2"/>
  <c r="F365" i="2"/>
  <c r="E365" i="2"/>
  <c r="F377" i="2"/>
  <c r="E377" i="2"/>
  <c r="F381" i="2"/>
  <c r="E381" i="2"/>
  <c r="F393" i="2"/>
  <c r="E393" i="2"/>
  <c r="F856" i="2"/>
  <c r="E856" i="2"/>
  <c r="F864" i="2"/>
  <c r="E864" i="2"/>
  <c r="F868" i="2"/>
  <c r="E868" i="2"/>
  <c r="F876" i="2"/>
  <c r="E876" i="2"/>
  <c r="F880" i="2"/>
  <c r="E880" i="2"/>
  <c r="F888" i="2"/>
  <c r="E888" i="2"/>
  <c r="F900" i="2"/>
  <c r="E900" i="2"/>
  <c r="F908" i="2"/>
  <c r="E908" i="2"/>
  <c r="F920" i="2"/>
  <c r="E920" i="2"/>
  <c r="F936" i="2"/>
  <c r="E936" i="2"/>
  <c r="F948" i="2"/>
  <c r="E948" i="2"/>
  <c r="F964" i="2"/>
  <c r="E964" i="2"/>
  <c r="F976" i="2"/>
  <c r="E976" i="2"/>
  <c r="F980" i="2"/>
  <c r="E980" i="2"/>
  <c r="F992" i="2"/>
  <c r="E992" i="2"/>
  <c r="F1004" i="2"/>
  <c r="E1004" i="2"/>
  <c r="F1008" i="2"/>
  <c r="E1008" i="2"/>
  <c r="E11" i="2"/>
  <c r="E17" i="2"/>
  <c r="E24" i="2"/>
  <c r="E28" i="2"/>
  <c r="E30" i="2"/>
  <c r="E36" i="2"/>
  <c r="E38" i="2"/>
  <c r="E42" i="2"/>
  <c r="F59" i="2"/>
  <c r="E59" i="2"/>
  <c r="F63" i="2"/>
  <c r="E63" i="2"/>
  <c r="F67" i="2"/>
  <c r="E67" i="2"/>
  <c r="F71" i="2"/>
  <c r="E71" i="2"/>
  <c r="F75" i="2"/>
  <c r="E75" i="2"/>
  <c r="F79" i="2"/>
  <c r="E79" i="2"/>
  <c r="F83" i="2"/>
  <c r="E83" i="2"/>
  <c r="F87" i="2"/>
  <c r="E87" i="2"/>
  <c r="F91" i="2"/>
  <c r="E91" i="2"/>
  <c r="F95" i="2"/>
  <c r="E95" i="2"/>
  <c r="F99" i="2"/>
  <c r="E99" i="2"/>
  <c r="F103" i="2"/>
  <c r="E103" i="2"/>
  <c r="F107" i="2"/>
  <c r="E107" i="2"/>
  <c r="F111" i="2"/>
  <c r="E111" i="2"/>
  <c r="F115" i="2"/>
  <c r="E115" i="2"/>
  <c r="F119" i="2"/>
  <c r="E119" i="2"/>
  <c r="F123" i="2"/>
  <c r="E123" i="2"/>
  <c r="F127" i="2"/>
  <c r="E127" i="2"/>
  <c r="F131" i="2"/>
  <c r="E131" i="2"/>
  <c r="F135" i="2"/>
  <c r="E135" i="2"/>
  <c r="F139" i="2"/>
  <c r="E139" i="2"/>
  <c r="F143" i="2"/>
  <c r="E143" i="2"/>
  <c r="F147" i="2"/>
  <c r="E147" i="2"/>
  <c r="F151" i="2"/>
  <c r="E151" i="2"/>
  <c r="F155" i="2"/>
  <c r="E155" i="2"/>
  <c r="F159" i="2"/>
  <c r="E159" i="2"/>
  <c r="F163" i="2"/>
  <c r="E163" i="2"/>
  <c r="F167" i="2"/>
  <c r="E167" i="2"/>
  <c r="F171" i="2"/>
  <c r="E171" i="2"/>
  <c r="F175" i="2"/>
  <c r="E175" i="2"/>
  <c r="F179" i="2"/>
  <c r="E179" i="2"/>
  <c r="F183" i="2"/>
  <c r="E183" i="2"/>
  <c r="F187" i="2"/>
  <c r="E187" i="2"/>
  <c r="F191" i="2"/>
  <c r="E191" i="2"/>
  <c r="F195" i="2"/>
  <c r="E195" i="2"/>
  <c r="F199" i="2"/>
  <c r="E199" i="2"/>
  <c r="F203" i="2"/>
  <c r="E203" i="2"/>
  <c r="F207" i="2"/>
  <c r="E207" i="2"/>
  <c r="F211" i="2"/>
  <c r="E211" i="2"/>
  <c r="F215" i="2"/>
  <c r="E215" i="2"/>
  <c r="F219" i="2"/>
  <c r="E219" i="2"/>
  <c r="F223" i="2"/>
  <c r="E223" i="2"/>
  <c r="F227" i="2"/>
  <c r="E227" i="2"/>
  <c r="F231" i="2"/>
  <c r="E231" i="2"/>
  <c r="F235" i="2"/>
  <c r="E235" i="2"/>
  <c r="F239" i="2"/>
  <c r="E239" i="2"/>
  <c r="F243" i="2"/>
  <c r="E243" i="2"/>
  <c r="F247" i="2"/>
  <c r="E247" i="2"/>
  <c r="F251" i="2"/>
  <c r="E251" i="2"/>
  <c r="F255" i="2"/>
  <c r="E255" i="2"/>
  <c r="F259" i="2"/>
  <c r="E259" i="2"/>
  <c r="F263" i="2"/>
  <c r="E263" i="2"/>
  <c r="F267" i="2"/>
  <c r="E267" i="2"/>
  <c r="F271" i="2"/>
  <c r="E271" i="2"/>
  <c r="F275" i="2"/>
  <c r="E275" i="2"/>
  <c r="F279" i="2"/>
  <c r="E279" i="2"/>
  <c r="F283" i="2"/>
  <c r="E283" i="2"/>
  <c r="F287" i="2"/>
  <c r="E287" i="2"/>
  <c r="F291" i="2"/>
  <c r="E291" i="2"/>
  <c r="F295" i="2"/>
  <c r="E295" i="2"/>
  <c r="F299" i="2"/>
  <c r="E299" i="2"/>
  <c r="F303" i="2"/>
  <c r="E303" i="2"/>
  <c r="F307" i="2"/>
  <c r="E307" i="2"/>
  <c r="F311" i="2"/>
  <c r="E311" i="2"/>
  <c r="F315" i="2"/>
  <c r="E315" i="2"/>
  <c r="F319" i="2"/>
  <c r="E319" i="2"/>
  <c r="F323" i="2"/>
  <c r="E323" i="2"/>
  <c r="F327" i="2"/>
  <c r="E327" i="2"/>
  <c r="F331" i="2"/>
  <c r="E331" i="2"/>
  <c r="F335" i="2"/>
  <c r="E335" i="2"/>
  <c r="F339" i="2"/>
  <c r="E339" i="2"/>
  <c r="F343" i="2"/>
  <c r="E343" i="2"/>
  <c r="F347" i="2"/>
  <c r="E347" i="2"/>
  <c r="F351" i="2"/>
  <c r="E351" i="2"/>
  <c r="F355" i="2"/>
  <c r="E355" i="2"/>
  <c r="F359" i="2"/>
  <c r="E359" i="2"/>
  <c r="F363" i="2"/>
  <c r="E363" i="2"/>
  <c r="F367" i="2"/>
  <c r="E367" i="2"/>
  <c r="F371" i="2"/>
  <c r="E371" i="2"/>
  <c r="F375" i="2"/>
  <c r="E375" i="2"/>
  <c r="F379" i="2"/>
  <c r="E379" i="2"/>
  <c r="F383" i="2"/>
  <c r="E383" i="2"/>
  <c r="F387" i="2"/>
  <c r="E387" i="2"/>
  <c r="F391" i="2"/>
  <c r="E391" i="2"/>
  <c r="F395" i="2"/>
  <c r="E395" i="2"/>
  <c r="F402" i="2"/>
  <c r="E402" i="2"/>
  <c r="F406" i="2"/>
  <c r="E406" i="2"/>
  <c r="F410" i="2"/>
  <c r="E410" i="2"/>
  <c r="F414" i="2"/>
  <c r="E414" i="2"/>
  <c r="F418" i="2"/>
  <c r="E418" i="2"/>
  <c r="F422" i="2"/>
  <c r="E422" i="2"/>
  <c r="F426" i="2"/>
  <c r="E426" i="2"/>
  <c r="F430" i="2"/>
  <c r="E430" i="2"/>
  <c r="F434" i="2"/>
  <c r="E434" i="2"/>
  <c r="F438" i="2"/>
  <c r="E438" i="2"/>
  <c r="F442" i="2"/>
  <c r="E442" i="2"/>
  <c r="F446" i="2"/>
  <c r="E446" i="2"/>
  <c r="F450" i="2"/>
  <c r="E450" i="2"/>
  <c r="F454" i="2"/>
  <c r="E454" i="2"/>
  <c r="F458" i="2"/>
  <c r="E458" i="2"/>
  <c r="F462" i="2"/>
  <c r="E462" i="2"/>
  <c r="F466" i="2"/>
  <c r="E466" i="2"/>
  <c r="F470" i="2"/>
  <c r="E470" i="2"/>
  <c r="F474" i="2"/>
  <c r="E474" i="2"/>
  <c r="F478" i="2"/>
  <c r="E478" i="2"/>
  <c r="F482" i="2"/>
  <c r="E482" i="2"/>
  <c r="F486" i="2"/>
  <c r="E486" i="2"/>
  <c r="F490" i="2"/>
  <c r="E490" i="2"/>
  <c r="F494" i="2"/>
  <c r="E494" i="2"/>
  <c r="F498" i="2"/>
  <c r="E498" i="2"/>
  <c r="F502" i="2"/>
  <c r="E502" i="2"/>
  <c r="F506" i="2"/>
  <c r="E506" i="2"/>
  <c r="F510" i="2"/>
  <c r="E510" i="2"/>
  <c r="F514" i="2"/>
  <c r="E514" i="2"/>
  <c r="F518" i="2"/>
  <c r="E518" i="2"/>
  <c r="F522" i="2"/>
  <c r="E522" i="2"/>
  <c r="F526" i="2"/>
  <c r="E526" i="2"/>
  <c r="F530" i="2"/>
  <c r="E530" i="2"/>
  <c r="F534" i="2"/>
  <c r="E534" i="2"/>
  <c r="F538" i="2"/>
  <c r="E538" i="2"/>
  <c r="F542" i="2"/>
  <c r="E542" i="2"/>
  <c r="F546" i="2"/>
  <c r="E546" i="2"/>
  <c r="F550" i="2"/>
  <c r="E550" i="2"/>
  <c r="F554" i="2"/>
  <c r="E554" i="2"/>
  <c r="F558" i="2"/>
  <c r="E558" i="2"/>
  <c r="F562" i="2"/>
  <c r="E562" i="2"/>
  <c r="F566" i="2"/>
  <c r="E566" i="2"/>
  <c r="F570" i="2"/>
  <c r="E570" i="2"/>
  <c r="F574" i="2"/>
  <c r="E574" i="2"/>
  <c r="F578" i="2"/>
  <c r="E578" i="2"/>
  <c r="F582" i="2"/>
  <c r="E582" i="2"/>
  <c r="F586" i="2"/>
  <c r="E586" i="2"/>
  <c r="F590" i="2"/>
  <c r="E590" i="2"/>
  <c r="F594" i="2"/>
  <c r="E594" i="2"/>
  <c r="F598" i="2"/>
  <c r="E598" i="2"/>
  <c r="F602" i="2"/>
  <c r="E602" i="2"/>
  <c r="F606" i="2"/>
  <c r="E606" i="2"/>
  <c r="F610" i="2"/>
  <c r="E610" i="2"/>
  <c r="F614" i="2"/>
  <c r="E614" i="2"/>
  <c r="F618" i="2"/>
  <c r="E618" i="2"/>
  <c r="F622" i="2"/>
  <c r="E622" i="2"/>
  <c r="F626" i="2"/>
  <c r="E626" i="2"/>
  <c r="F630" i="2"/>
  <c r="E630" i="2"/>
  <c r="F634" i="2"/>
  <c r="E634" i="2"/>
  <c r="F638" i="2"/>
  <c r="E638" i="2"/>
  <c r="F642" i="2"/>
  <c r="E642" i="2"/>
  <c r="F646" i="2"/>
  <c r="E646" i="2"/>
  <c r="F650" i="2"/>
  <c r="E650" i="2"/>
  <c r="F654" i="2"/>
  <c r="E654" i="2"/>
  <c r="F658" i="2"/>
  <c r="E658" i="2"/>
  <c r="F662" i="2"/>
  <c r="E662" i="2"/>
  <c r="F666" i="2"/>
  <c r="E666" i="2"/>
  <c r="F670" i="2"/>
  <c r="E670" i="2"/>
  <c r="F674" i="2"/>
  <c r="E674" i="2"/>
  <c r="F678" i="2"/>
  <c r="E678" i="2"/>
  <c r="F682" i="2"/>
  <c r="E682" i="2"/>
  <c r="F686" i="2"/>
  <c r="E686" i="2"/>
  <c r="F690" i="2"/>
  <c r="E690" i="2"/>
  <c r="F694" i="2"/>
  <c r="E694" i="2"/>
  <c r="F698" i="2"/>
  <c r="E698" i="2"/>
  <c r="F702" i="2"/>
  <c r="E702" i="2"/>
  <c r="F706" i="2"/>
  <c r="E706" i="2"/>
  <c r="F710" i="2"/>
  <c r="E710" i="2"/>
  <c r="F713" i="2"/>
  <c r="E713" i="2"/>
  <c r="F717" i="2"/>
  <c r="E717" i="2"/>
  <c r="F721" i="2"/>
  <c r="E721" i="2"/>
  <c r="F725" i="2"/>
  <c r="E725" i="2"/>
  <c r="F729" i="2"/>
  <c r="E729" i="2"/>
  <c r="F733" i="2"/>
  <c r="E733" i="2"/>
  <c r="F737" i="2"/>
  <c r="E737" i="2"/>
  <c r="F741" i="2"/>
  <c r="E741" i="2"/>
  <c r="F745" i="2"/>
  <c r="E745" i="2"/>
  <c r="F749" i="2"/>
  <c r="E749" i="2"/>
  <c r="F753" i="2"/>
  <c r="E753" i="2"/>
  <c r="F757" i="2"/>
  <c r="E757" i="2"/>
  <c r="F761" i="2"/>
  <c r="E761" i="2"/>
  <c r="F765" i="2"/>
  <c r="E765" i="2"/>
  <c r="F769" i="2"/>
  <c r="E769" i="2"/>
  <c r="F773" i="2"/>
  <c r="E773" i="2"/>
  <c r="F777" i="2"/>
  <c r="E777" i="2"/>
  <c r="F781" i="2"/>
  <c r="E781" i="2"/>
  <c r="F785" i="2"/>
  <c r="E785" i="2"/>
  <c r="F789" i="2"/>
  <c r="E789" i="2"/>
  <c r="F793" i="2"/>
  <c r="E793" i="2"/>
  <c r="F797" i="2"/>
  <c r="E797" i="2"/>
  <c r="F801" i="2"/>
  <c r="E801" i="2"/>
  <c r="F805" i="2"/>
  <c r="E805" i="2"/>
  <c r="F809" i="2"/>
  <c r="E809" i="2"/>
  <c r="F813" i="2"/>
  <c r="E813" i="2"/>
  <c r="F817" i="2"/>
  <c r="E817" i="2"/>
  <c r="F821" i="2"/>
  <c r="E821" i="2"/>
  <c r="F825" i="2"/>
  <c r="E825" i="2"/>
  <c r="F829" i="2"/>
  <c r="E829" i="2"/>
  <c r="F833" i="2"/>
  <c r="E833" i="2"/>
  <c r="F837" i="2"/>
  <c r="E837" i="2"/>
  <c r="F841" i="2"/>
  <c r="E841" i="2"/>
  <c r="F845" i="2"/>
  <c r="E845" i="2"/>
  <c r="F849" i="2"/>
  <c r="E849" i="2"/>
  <c r="F853" i="2"/>
  <c r="E853" i="2"/>
  <c r="F1012" i="2"/>
  <c r="E1012" i="2"/>
  <c r="F858" i="2"/>
  <c r="E858" i="2"/>
  <c r="F862" i="2"/>
  <c r="E862" i="2"/>
  <c r="F866" i="2"/>
  <c r="E866" i="2"/>
  <c r="F870" i="2"/>
  <c r="E870" i="2"/>
  <c r="F874" i="2"/>
  <c r="E874" i="2"/>
  <c r="F878" i="2"/>
  <c r="E878" i="2"/>
  <c r="F882" i="2"/>
  <c r="E882" i="2"/>
  <c r="F886" i="2"/>
  <c r="E886" i="2"/>
  <c r="F890" i="2"/>
  <c r="E890" i="2"/>
  <c r="F894" i="2"/>
  <c r="E894" i="2"/>
  <c r="F898" i="2"/>
  <c r="E898" i="2"/>
  <c r="F902" i="2"/>
  <c r="E902" i="2"/>
  <c r="F906" i="2"/>
  <c r="E906" i="2"/>
  <c r="F910" i="2"/>
  <c r="E910" i="2"/>
  <c r="F914" i="2"/>
  <c r="E914" i="2"/>
  <c r="F918" i="2"/>
  <c r="E918" i="2"/>
  <c r="F922" i="2"/>
  <c r="E922" i="2"/>
  <c r="F926" i="2"/>
  <c r="E926" i="2"/>
  <c r="F930" i="2"/>
  <c r="E930" i="2"/>
  <c r="F934" i="2"/>
  <c r="E934" i="2"/>
  <c r="F938" i="2"/>
  <c r="E938" i="2"/>
  <c r="F942" i="2"/>
  <c r="E942" i="2"/>
  <c r="F946" i="2"/>
  <c r="E946" i="2"/>
  <c r="F950" i="2"/>
  <c r="E950" i="2"/>
  <c r="F954" i="2"/>
  <c r="E954" i="2"/>
  <c r="F958" i="2"/>
  <c r="E958" i="2"/>
  <c r="F962" i="2"/>
  <c r="E962" i="2"/>
  <c r="F966" i="2"/>
  <c r="E966" i="2"/>
  <c r="F970" i="2"/>
  <c r="E970" i="2"/>
  <c r="F974" i="2"/>
  <c r="E974" i="2"/>
  <c r="F978" i="2"/>
  <c r="E978" i="2"/>
  <c r="F982" i="2"/>
  <c r="E982" i="2"/>
  <c r="F986" i="2"/>
  <c r="E986" i="2"/>
  <c r="F990" i="2"/>
  <c r="E990" i="2"/>
  <c r="F994" i="2"/>
  <c r="E994" i="2"/>
  <c r="F998" i="2"/>
  <c r="E998" i="2"/>
  <c r="F1002" i="2"/>
  <c r="E1002" i="2"/>
  <c r="F1006" i="2"/>
  <c r="E1006" i="2"/>
  <c r="F1010" i="2"/>
  <c r="E1010" i="2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2" i="1"/>
  <c r="S151" i="1"/>
  <c r="S150" i="1"/>
  <c r="S149" i="1"/>
  <c r="S148" i="1"/>
  <c r="S143" i="1"/>
  <c r="S142" i="1"/>
  <c r="S141" i="1"/>
  <c r="S138" i="1"/>
  <c r="S133" i="1"/>
  <c r="S130" i="1"/>
  <c r="S129" i="1"/>
  <c r="S124" i="1"/>
  <c r="S123" i="1"/>
  <c r="S122" i="1"/>
  <c r="S121" i="1"/>
  <c r="S117" i="1"/>
  <c r="S116" i="1"/>
  <c r="S88" i="1"/>
  <c r="S87" i="1"/>
  <c r="S86" i="1"/>
  <c r="S85" i="1"/>
  <c r="S84" i="1"/>
  <c r="S83" i="1"/>
  <c r="S69" i="1"/>
  <c r="S57" i="1"/>
  <c r="S55" i="1"/>
  <c r="S53" i="1"/>
  <c r="S52" i="1"/>
  <c r="S51" i="1"/>
  <c r="S50" i="1"/>
  <c r="S49" i="1"/>
  <c r="S48" i="1"/>
  <c r="S47" i="1"/>
  <c r="S46" i="1"/>
  <c r="S45" i="1"/>
  <c r="S38" i="1"/>
  <c r="S37" i="1"/>
  <c r="S35" i="1"/>
  <c r="S34" i="1"/>
  <c r="S25" i="1"/>
  <c r="S24" i="1"/>
  <c r="C42" i="7" l="1"/>
  <c r="C43" i="7" s="1"/>
  <c r="K17" i="7" s="1"/>
  <c r="C41" i="7"/>
  <c r="G20" i="7" s="1"/>
  <c r="G21" i="7" s="1"/>
  <c r="G16" i="7"/>
  <c r="G17" i="7" s="1"/>
  <c r="K15" i="7" s="1"/>
  <c r="G24" i="7" l="1"/>
  <c r="B9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K16" i="7" l="1"/>
  <c r="K7" i="7"/>
  <c r="K11" i="7" s="1"/>
  <c r="N10" i="7" s="1"/>
  <c r="D17" i="5"/>
  <c r="D16" i="5"/>
  <c r="S33" i="1"/>
  <c r="D14" i="5"/>
  <c r="D6" i="5"/>
  <c r="D7" i="5"/>
  <c r="D8" i="5"/>
  <c r="S108" i="1" s="1"/>
  <c r="D9" i="5"/>
  <c r="D10" i="5"/>
  <c r="D11" i="5"/>
  <c r="D12" i="5"/>
  <c r="S144" i="1" s="1"/>
  <c r="D13" i="5"/>
  <c r="D5" i="5"/>
  <c r="S125" i="1" l="1"/>
  <c r="S132" i="1"/>
  <c r="S134" i="1"/>
  <c r="S137" i="1"/>
  <c r="S136" i="1"/>
  <c r="S135" i="1"/>
  <c r="S146" i="1"/>
  <c r="S126" i="1"/>
  <c r="S145" i="1"/>
  <c r="S127" i="1"/>
  <c r="S154" i="1"/>
  <c r="S157" i="1"/>
  <c r="S153" i="1"/>
  <c r="S156" i="1"/>
  <c r="S140" i="1"/>
  <c r="S155" i="1"/>
  <c r="S131" i="1"/>
  <c r="S128" i="1"/>
  <c r="S147" i="1"/>
  <c r="S139" i="1"/>
  <c r="S29" i="1"/>
  <c r="S119" i="1"/>
  <c r="S112" i="1"/>
  <c r="S115" i="1"/>
  <c r="S111" i="1"/>
  <c r="S113" i="1"/>
  <c r="S109" i="1"/>
  <c r="S114" i="1"/>
  <c r="S110" i="1"/>
  <c r="S68" i="1"/>
  <c r="S118" i="1"/>
  <c r="S104" i="1"/>
  <c r="S105" i="1"/>
  <c r="S103" i="1"/>
  <c r="S106" i="1"/>
  <c r="S102" i="1"/>
  <c r="S120" i="1"/>
  <c r="S107" i="1"/>
  <c r="S65" i="1"/>
  <c r="S66" i="1"/>
  <c r="S67" i="1"/>
  <c r="S90" i="1"/>
  <c r="S64" i="1"/>
  <c r="S58" i="1"/>
  <c r="S97" i="1"/>
  <c r="S75" i="1"/>
  <c r="S72" i="1"/>
  <c r="S71" i="1"/>
  <c r="S73" i="1"/>
  <c r="S74" i="1"/>
  <c r="S82" i="1"/>
  <c r="S78" i="1"/>
  <c r="S81" i="1"/>
  <c r="S77" i="1"/>
  <c r="S80" i="1"/>
  <c r="S76" i="1"/>
  <c r="S70" i="1"/>
  <c r="S79" i="1"/>
  <c r="S99" i="1"/>
  <c r="S60" i="1"/>
  <c r="S98" i="1"/>
  <c r="S92" i="1"/>
  <c r="S59" i="1"/>
  <c r="S91" i="1"/>
  <c r="S100" i="1"/>
  <c r="S61" i="1"/>
  <c r="S89" i="1"/>
  <c r="S56" i="1"/>
  <c r="S63" i="1"/>
  <c r="S62" i="1"/>
  <c r="S95" i="1"/>
  <c r="S54" i="1"/>
  <c r="S94" i="1"/>
  <c r="S101" i="1"/>
  <c r="S93" i="1"/>
  <c r="S30" i="1"/>
  <c r="S32" i="1"/>
  <c r="S31" i="1"/>
  <c r="S23" i="1"/>
  <c r="S39" i="1"/>
  <c r="S22" i="1"/>
  <c r="S44" i="1"/>
  <c r="S40" i="1"/>
  <c r="S28" i="1"/>
  <c r="S27" i="1"/>
  <c r="S43" i="1"/>
  <c r="S26" i="1"/>
  <c r="S21" i="1"/>
  <c r="S42" i="1"/>
  <c r="S20" i="1"/>
  <c r="S36" i="1"/>
  <c r="S41" i="1"/>
  <c r="B15" i="1"/>
  <c r="B14" i="1"/>
  <c r="E20" i="1" l="1"/>
  <c r="P134" i="1"/>
  <c r="I124" i="1"/>
  <c r="G124" i="1"/>
  <c r="E124" i="1"/>
  <c r="N106" i="1"/>
  <c r="L78" i="1"/>
  <c r="E72" i="1"/>
  <c r="N68" i="1"/>
  <c r="E67" i="1"/>
  <c r="E46" i="1"/>
  <c r="G36" i="1"/>
  <c r="P1018" i="1"/>
  <c r="P1014" i="1"/>
  <c r="P1010" i="1"/>
  <c r="P1006" i="1"/>
  <c r="P1002" i="1"/>
  <c r="P998" i="1"/>
  <c r="P994" i="1"/>
  <c r="P990" i="1"/>
  <c r="P986" i="1"/>
  <c r="P982" i="1"/>
  <c r="P978" i="1"/>
  <c r="P974" i="1"/>
  <c r="P970" i="1"/>
  <c r="P966" i="1"/>
  <c r="P962" i="1"/>
  <c r="P958" i="1"/>
  <c r="P954" i="1"/>
  <c r="P950" i="1"/>
  <c r="P946" i="1"/>
  <c r="P942" i="1"/>
  <c r="P938" i="1"/>
  <c r="P934" i="1"/>
  <c r="P930" i="1"/>
  <c r="P926" i="1"/>
  <c r="P922" i="1"/>
  <c r="P918" i="1"/>
  <c r="P914" i="1"/>
  <c r="P910" i="1"/>
  <c r="P1020" i="1"/>
  <c r="P1016" i="1"/>
  <c r="P1012" i="1"/>
  <c r="P1008" i="1"/>
  <c r="P1004" i="1"/>
  <c r="P1000" i="1"/>
  <c r="P996" i="1"/>
  <c r="P992" i="1"/>
  <c r="P988" i="1"/>
  <c r="P984" i="1"/>
  <c r="P980" i="1"/>
  <c r="P976" i="1"/>
  <c r="P972" i="1"/>
  <c r="P968" i="1"/>
  <c r="P964" i="1"/>
  <c r="P960" i="1"/>
  <c r="P956" i="1"/>
  <c r="P952" i="1"/>
  <c r="P948" i="1"/>
  <c r="P944" i="1"/>
  <c r="P940" i="1"/>
  <c r="P936" i="1"/>
  <c r="P932" i="1"/>
  <c r="P928" i="1"/>
  <c r="P924" i="1"/>
  <c r="P920" i="1"/>
  <c r="P916" i="1"/>
  <c r="P912" i="1"/>
  <c r="P908" i="1"/>
  <c r="P1021" i="1"/>
  <c r="Q1021" i="1" s="1"/>
  <c r="P1013" i="1"/>
  <c r="P1005" i="1"/>
  <c r="P997" i="1"/>
  <c r="P989" i="1"/>
  <c r="P981" i="1"/>
  <c r="P973" i="1"/>
  <c r="P965" i="1"/>
  <c r="P957" i="1"/>
  <c r="P949" i="1"/>
  <c r="P941" i="1"/>
  <c r="P933" i="1"/>
  <c r="P925" i="1"/>
  <c r="P917" i="1"/>
  <c r="P909" i="1"/>
  <c r="P904" i="1"/>
  <c r="P900" i="1"/>
  <c r="P896" i="1"/>
  <c r="P892" i="1"/>
  <c r="P888" i="1"/>
  <c r="P884" i="1"/>
  <c r="P880" i="1"/>
  <c r="P876" i="1"/>
  <c r="P872" i="1"/>
  <c r="P868" i="1"/>
  <c r="P864" i="1"/>
  <c r="P860" i="1"/>
  <c r="P856" i="1"/>
  <c r="P852" i="1"/>
  <c r="P848" i="1"/>
  <c r="P844" i="1"/>
  <c r="P840" i="1"/>
  <c r="P836" i="1"/>
  <c r="P832" i="1"/>
  <c r="P828" i="1"/>
  <c r="P824" i="1"/>
  <c r="P820" i="1"/>
  <c r="P816" i="1"/>
  <c r="P812" i="1"/>
  <c r="P808" i="1"/>
  <c r="P804" i="1"/>
  <c r="P800" i="1"/>
  <c r="P796" i="1"/>
  <c r="P792" i="1"/>
  <c r="P788" i="1"/>
  <c r="P784" i="1"/>
  <c r="P780" i="1"/>
  <c r="P776" i="1"/>
  <c r="P772" i="1"/>
  <c r="P768" i="1"/>
  <c r="P764" i="1"/>
  <c r="P760" i="1"/>
  <c r="P756" i="1"/>
  <c r="P752" i="1"/>
  <c r="P748" i="1"/>
  <c r="P744" i="1"/>
  <c r="P740" i="1"/>
  <c r="P736" i="1"/>
  <c r="P732" i="1"/>
  <c r="P728" i="1"/>
  <c r="P724" i="1"/>
  <c r="P720" i="1"/>
  <c r="P716" i="1"/>
  <c r="P712" i="1"/>
  <c r="P708" i="1"/>
  <c r="P704" i="1"/>
  <c r="P700" i="1"/>
  <c r="P696" i="1"/>
  <c r="P692" i="1"/>
  <c r="P688" i="1"/>
  <c r="P684" i="1"/>
  <c r="P680" i="1"/>
  <c r="P676" i="1"/>
  <c r="P672" i="1"/>
  <c r="P668" i="1"/>
  <c r="P664" i="1"/>
  <c r="P660" i="1"/>
  <c r="P656" i="1"/>
  <c r="P652" i="1"/>
  <c r="P648" i="1"/>
  <c r="P644" i="1"/>
  <c r="P640" i="1"/>
  <c r="P636" i="1"/>
  <c r="P632" i="1"/>
  <c r="P628" i="1"/>
  <c r="P624" i="1"/>
  <c r="P620" i="1"/>
  <c r="P616" i="1"/>
  <c r="P612" i="1"/>
  <c r="P608" i="1"/>
  <c r="P604" i="1"/>
  <c r="P600" i="1"/>
  <c r="P596" i="1"/>
  <c r="P592" i="1"/>
  <c r="P588" i="1"/>
  <c r="P584" i="1"/>
  <c r="P580" i="1"/>
  <c r="P576" i="1"/>
  <c r="P572" i="1"/>
  <c r="P568" i="1"/>
  <c r="P564" i="1"/>
  <c r="P560" i="1"/>
  <c r="P556" i="1"/>
  <c r="P552" i="1"/>
  <c r="P548" i="1"/>
  <c r="P544" i="1"/>
  <c r="P540" i="1"/>
  <c r="P536" i="1"/>
  <c r="P532" i="1"/>
  <c r="P528" i="1"/>
  <c r="P524" i="1"/>
  <c r="P520" i="1"/>
  <c r="P516" i="1"/>
  <c r="P512" i="1"/>
  <c r="P508" i="1"/>
  <c r="P504" i="1"/>
  <c r="P500" i="1"/>
  <c r="P496" i="1"/>
  <c r="P492" i="1"/>
  <c r="P488" i="1"/>
  <c r="P484" i="1"/>
  <c r="P480" i="1"/>
  <c r="P476" i="1"/>
  <c r="P472" i="1"/>
  <c r="P468" i="1"/>
  <c r="P464" i="1"/>
  <c r="P460" i="1"/>
  <c r="P456" i="1"/>
  <c r="P452" i="1"/>
  <c r="P448" i="1"/>
  <c r="P444" i="1"/>
  <c r="P440" i="1"/>
  <c r="P436" i="1"/>
  <c r="P432" i="1"/>
  <c r="P428" i="1"/>
  <c r="P424" i="1"/>
  <c r="P420" i="1"/>
  <c r="P416" i="1"/>
  <c r="P412" i="1"/>
  <c r="P408" i="1"/>
  <c r="P404" i="1"/>
  <c r="P400" i="1"/>
  <c r="P396" i="1"/>
  <c r="P392" i="1"/>
  <c r="P388" i="1"/>
  <c r="P384" i="1"/>
  <c r="P380" i="1"/>
  <c r="P376" i="1"/>
  <c r="P372" i="1"/>
  <c r="P368" i="1"/>
  <c r="P364" i="1"/>
  <c r="P360" i="1"/>
  <c r="P356" i="1"/>
  <c r="P352" i="1"/>
  <c r="P348" i="1"/>
  <c r="P344" i="1"/>
  <c r="P340" i="1"/>
  <c r="P336" i="1"/>
  <c r="P332" i="1"/>
  <c r="P328" i="1"/>
  <c r="P324" i="1"/>
  <c r="P320" i="1"/>
  <c r="P316" i="1"/>
  <c r="P312" i="1"/>
  <c r="P308" i="1"/>
  <c r="P304" i="1"/>
  <c r="P300" i="1"/>
  <c r="P296" i="1"/>
  <c r="P292" i="1"/>
  <c r="P288" i="1"/>
  <c r="P284" i="1"/>
  <c r="P280" i="1"/>
  <c r="P276" i="1"/>
  <c r="P272" i="1"/>
  <c r="P268" i="1"/>
  <c r="P264" i="1"/>
  <c r="P260" i="1"/>
  <c r="P256" i="1"/>
  <c r="P252" i="1"/>
  <c r="P248" i="1"/>
  <c r="P244" i="1"/>
  <c r="P240" i="1"/>
  <c r="P236" i="1"/>
  <c r="P232" i="1"/>
  <c r="P228" i="1"/>
  <c r="P224" i="1"/>
  <c r="P220" i="1"/>
  <c r="P216" i="1"/>
  <c r="P1019" i="1"/>
  <c r="P1011" i="1"/>
  <c r="P1003" i="1"/>
  <c r="P995" i="1"/>
  <c r="P987" i="1"/>
  <c r="P979" i="1"/>
  <c r="P971" i="1"/>
  <c r="P963" i="1"/>
  <c r="P955" i="1"/>
  <c r="P947" i="1"/>
  <c r="P939" i="1"/>
  <c r="P931" i="1"/>
  <c r="P923" i="1"/>
  <c r="P915" i="1"/>
  <c r="P907" i="1"/>
  <c r="P903" i="1"/>
  <c r="P899" i="1"/>
  <c r="P895" i="1"/>
  <c r="P891" i="1"/>
  <c r="P887" i="1"/>
  <c r="P883" i="1"/>
  <c r="P879" i="1"/>
  <c r="P875" i="1"/>
  <c r="P871" i="1"/>
  <c r="P867" i="1"/>
  <c r="P863" i="1"/>
  <c r="P859" i="1"/>
  <c r="P855" i="1"/>
  <c r="P851" i="1"/>
  <c r="P847" i="1"/>
  <c r="P843" i="1"/>
  <c r="P839" i="1"/>
  <c r="P835" i="1"/>
  <c r="P831" i="1"/>
  <c r="P827" i="1"/>
  <c r="P823" i="1"/>
  <c r="P819" i="1"/>
  <c r="P815" i="1"/>
  <c r="P811" i="1"/>
  <c r="P807" i="1"/>
  <c r="P803" i="1"/>
  <c r="P799" i="1"/>
  <c r="P795" i="1"/>
  <c r="P791" i="1"/>
  <c r="P787" i="1"/>
  <c r="P783" i="1"/>
  <c r="P779" i="1"/>
  <c r="P775" i="1"/>
  <c r="P771" i="1"/>
  <c r="P767" i="1"/>
  <c r="P763" i="1"/>
  <c r="P759" i="1"/>
  <c r="P755" i="1"/>
  <c r="P751" i="1"/>
  <c r="P747" i="1"/>
  <c r="P743" i="1"/>
  <c r="P739" i="1"/>
  <c r="P735" i="1"/>
  <c r="P731" i="1"/>
  <c r="P727" i="1"/>
  <c r="P723" i="1"/>
  <c r="P719" i="1"/>
  <c r="P715" i="1"/>
  <c r="P711" i="1"/>
  <c r="P707" i="1"/>
  <c r="P703" i="1"/>
  <c r="P699" i="1"/>
  <c r="P695" i="1"/>
  <c r="P691" i="1"/>
  <c r="P687" i="1"/>
  <c r="P683" i="1"/>
  <c r="P679" i="1"/>
  <c r="P675" i="1"/>
  <c r="P671" i="1"/>
  <c r="P667" i="1"/>
  <c r="P663" i="1"/>
  <c r="P659" i="1"/>
  <c r="P655" i="1"/>
  <c r="P651" i="1"/>
  <c r="P647" i="1"/>
  <c r="P643" i="1"/>
  <c r="P639" i="1"/>
  <c r="P635" i="1"/>
  <c r="P631" i="1"/>
  <c r="P627" i="1"/>
  <c r="P623" i="1"/>
  <c r="P619" i="1"/>
  <c r="P615" i="1"/>
  <c r="P611" i="1"/>
  <c r="P607" i="1"/>
  <c r="P603" i="1"/>
  <c r="P599" i="1"/>
  <c r="P595" i="1"/>
  <c r="P591" i="1"/>
  <c r="P587" i="1"/>
  <c r="P583" i="1"/>
  <c r="P579" i="1"/>
  <c r="P575" i="1"/>
  <c r="P571" i="1"/>
  <c r="P567" i="1"/>
  <c r="P563" i="1"/>
  <c r="P559" i="1"/>
  <c r="P555" i="1"/>
  <c r="P551" i="1"/>
  <c r="P547" i="1"/>
  <c r="P543" i="1"/>
  <c r="P539" i="1"/>
  <c r="P535" i="1"/>
  <c r="P531" i="1"/>
  <c r="P527" i="1"/>
  <c r="P523" i="1"/>
  <c r="P519" i="1"/>
  <c r="P515" i="1"/>
  <c r="P511" i="1"/>
  <c r="P507" i="1"/>
  <c r="P503" i="1"/>
  <c r="P499" i="1"/>
  <c r="P495" i="1"/>
  <c r="P491" i="1"/>
  <c r="P487" i="1"/>
  <c r="P483" i="1"/>
  <c r="P479" i="1"/>
  <c r="P475" i="1"/>
  <c r="P471" i="1"/>
  <c r="P467" i="1"/>
  <c r="P463" i="1"/>
  <c r="P459" i="1"/>
  <c r="P455" i="1"/>
  <c r="P451" i="1"/>
  <c r="P447" i="1"/>
  <c r="P443" i="1"/>
  <c r="P439" i="1"/>
  <c r="P435" i="1"/>
  <c r="P431" i="1"/>
  <c r="P427" i="1"/>
  <c r="P423" i="1"/>
  <c r="P419" i="1"/>
  <c r="P415" i="1"/>
  <c r="P411" i="1"/>
  <c r="P407" i="1"/>
  <c r="P403" i="1"/>
  <c r="P399" i="1"/>
  <c r="P395" i="1"/>
  <c r="P391" i="1"/>
  <c r="P387" i="1"/>
  <c r="P383" i="1"/>
  <c r="P379" i="1"/>
  <c r="P375" i="1"/>
  <c r="P371" i="1"/>
  <c r="P367" i="1"/>
  <c r="P363" i="1"/>
  <c r="P359" i="1"/>
  <c r="P355" i="1"/>
  <c r="P351" i="1"/>
  <c r="P347" i="1"/>
  <c r="P343" i="1"/>
  <c r="P339" i="1"/>
  <c r="P335" i="1"/>
  <c r="P331" i="1"/>
  <c r="P1017" i="1"/>
  <c r="P1009" i="1"/>
  <c r="P1001" i="1"/>
  <c r="P993" i="1"/>
  <c r="P985" i="1"/>
  <c r="P977" i="1"/>
  <c r="P969" i="1"/>
  <c r="P961" i="1"/>
  <c r="P953" i="1"/>
  <c r="P945" i="1"/>
  <c r="P937" i="1"/>
  <c r="P929" i="1"/>
  <c r="P921" i="1"/>
  <c r="P913" i="1"/>
  <c r="P906" i="1"/>
  <c r="P902" i="1"/>
  <c r="P898" i="1"/>
  <c r="P894" i="1"/>
  <c r="P890" i="1"/>
  <c r="P886" i="1"/>
  <c r="P882" i="1"/>
  <c r="P878" i="1"/>
  <c r="P874" i="1"/>
  <c r="P870" i="1"/>
  <c r="P866" i="1"/>
  <c r="P862" i="1"/>
  <c r="P858" i="1"/>
  <c r="P854" i="1"/>
  <c r="P850" i="1"/>
  <c r="P846" i="1"/>
  <c r="P842" i="1"/>
  <c r="P838" i="1"/>
  <c r="P834" i="1"/>
  <c r="P830" i="1"/>
  <c r="P826" i="1"/>
  <c r="P822" i="1"/>
  <c r="P818" i="1"/>
  <c r="P814" i="1"/>
  <c r="P810" i="1"/>
  <c r="P806" i="1"/>
  <c r="P802" i="1"/>
  <c r="P798" i="1"/>
  <c r="P794" i="1"/>
  <c r="P790" i="1"/>
  <c r="P786" i="1"/>
  <c r="P782" i="1"/>
  <c r="P778" i="1"/>
  <c r="P774" i="1"/>
  <c r="P770" i="1"/>
  <c r="P766" i="1"/>
  <c r="P762" i="1"/>
  <c r="P758" i="1"/>
  <c r="P754" i="1"/>
  <c r="P750" i="1"/>
  <c r="P746" i="1"/>
  <c r="P742" i="1"/>
  <c r="P738" i="1"/>
  <c r="P734" i="1"/>
  <c r="P730" i="1"/>
  <c r="P726" i="1"/>
  <c r="P722" i="1"/>
  <c r="P718" i="1"/>
  <c r="P714" i="1"/>
  <c r="P710" i="1"/>
  <c r="P706" i="1"/>
  <c r="P702" i="1"/>
  <c r="P698" i="1"/>
  <c r="P694" i="1"/>
  <c r="P690" i="1"/>
  <c r="P686" i="1"/>
  <c r="P682" i="1"/>
  <c r="P678" i="1"/>
  <c r="P674" i="1"/>
  <c r="P670" i="1"/>
  <c r="P666" i="1"/>
  <c r="P662" i="1"/>
  <c r="P658" i="1"/>
  <c r="P654" i="1"/>
  <c r="P650" i="1"/>
  <c r="P646" i="1"/>
  <c r="P642" i="1"/>
  <c r="P638" i="1"/>
  <c r="P634" i="1"/>
  <c r="P630" i="1"/>
  <c r="P626" i="1"/>
  <c r="P622" i="1"/>
  <c r="P618" i="1"/>
  <c r="P614" i="1"/>
  <c r="P610" i="1"/>
  <c r="P606" i="1"/>
  <c r="P602" i="1"/>
  <c r="P598" i="1"/>
  <c r="P594" i="1"/>
  <c r="P590" i="1"/>
  <c r="P586" i="1"/>
  <c r="P582" i="1"/>
  <c r="P578" i="1"/>
  <c r="P574" i="1"/>
  <c r="P570" i="1"/>
  <c r="P566" i="1"/>
  <c r="P562" i="1"/>
  <c r="P558" i="1"/>
  <c r="P554" i="1"/>
  <c r="P550" i="1"/>
  <c r="P546" i="1"/>
  <c r="P542" i="1"/>
  <c r="P538" i="1"/>
  <c r="P534" i="1"/>
  <c r="P530" i="1"/>
  <c r="P526" i="1"/>
  <c r="P522" i="1"/>
  <c r="P518" i="1"/>
  <c r="P514" i="1"/>
  <c r="P510" i="1"/>
  <c r="P506" i="1"/>
  <c r="P502" i="1"/>
  <c r="P498" i="1"/>
  <c r="P494" i="1"/>
  <c r="P490" i="1"/>
  <c r="P486" i="1"/>
  <c r="P482" i="1"/>
  <c r="P478" i="1"/>
  <c r="P474" i="1"/>
  <c r="P470" i="1"/>
  <c r="P466" i="1"/>
  <c r="P462" i="1"/>
  <c r="P458" i="1"/>
  <c r="P454" i="1"/>
  <c r="P450" i="1"/>
  <c r="P446" i="1"/>
  <c r="P442" i="1"/>
  <c r="P438" i="1"/>
  <c r="P434" i="1"/>
  <c r="P430" i="1"/>
  <c r="P426" i="1"/>
  <c r="P422" i="1"/>
  <c r="P418" i="1"/>
  <c r="P414" i="1"/>
  <c r="P410" i="1"/>
  <c r="P406" i="1"/>
  <c r="P402" i="1"/>
  <c r="P398" i="1"/>
  <c r="P394" i="1"/>
  <c r="P390" i="1"/>
  <c r="P386" i="1"/>
  <c r="P382" i="1"/>
  <c r="P378" i="1"/>
  <c r="P374" i="1"/>
  <c r="P370" i="1"/>
  <c r="P366" i="1"/>
  <c r="P362" i="1"/>
  <c r="P358" i="1"/>
  <c r="P354" i="1"/>
  <c r="P350" i="1"/>
  <c r="P346" i="1"/>
  <c r="P342" i="1"/>
  <c r="P338" i="1"/>
  <c r="P334" i="1"/>
  <c r="P330" i="1"/>
  <c r="P326" i="1"/>
  <c r="P322" i="1"/>
  <c r="P318" i="1"/>
  <c r="P314" i="1"/>
  <c r="P310" i="1"/>
  <c r="P306" i="1"/>
  <c r="P302" i="1"/>
  <c r="P298" i="1"/>
  <c r="P294" i="1"/>
  <c r="P290" i="1"/>
  <c r="P286" i="1"/>
  <c r="P282" i="1"/>
  <c r="P278" i="1"/>
  <c r="P274" i="1"/>
  <c r="P270" i="1"/>
  <c r="P266" i="1"/>
  <c r="P262" i="1"/>
  <c r="P258" i="1"/>
  <c r="P254" i="1"/>
  <c r="P250" i="1"/>
  <c r="P246" i="1"/>
  <c r="P242" i="1"/>
  <c r="P238" i="1"/>
  <c r="P234" i="1"/>
  <c r="P230" i="1"/>
  <c r="P226" i="1"/>
  <c r="P222" i="1"/>
  <c r="P218" i="1"/>
  <c r="P214" i="1"/>
  <c r="P1007" i="1"/>
  <c r="P975" i="1"/>
  <c r="P943" i="1"/>
  <c r="P911" i="1"/>
  <c r="P893" i="1"/>
  <c r="P877" i="1"/>
  <c r="P861" i="1"/>
  <c r="P845" i="1"/>
  <c r="P829" i="1"/>
  <c r="P813" i="1"/>
  <c r="P797" i="1"/>
  <c r="P781" i="1"/>
  <c r="P765" i="1"/>
  <c r="P749" i="1"/>
  <c r="P733" i="1"/>
  <c r="P717" i="1"/>
  <c r="P701" i="1"/>
  <c r="P685" i="1"/>
  <c r="P669" i="1"/>
  <c r="P653" i="1"/>
  <c r="P637" i="1"/>
  <c r="P621" i="1"/>
  <c r="P605" i="1"/>
  <c r="P589" i="1"/>
  <c r="P573" i="1"/>
  <c r="P557" i="1"/>
  <c r="P541" i="1"/>
  <c r="P525" i="1"/>
  <c r="P509" i="1"/>
  <c r="P493" i="1"/>
  <c r="P477" i="1"/>
  <c r="P461" i="1"/>
  <c r="P445" i="1"/>
  <c r="P429" i="1"/>
  <c r="P413" i="1"/>
  <c r="P397" i="1"/>
  <c r="P381" i="1"/>
  <c r="P365" i="1"/>
  <c r="P349" i="1"/>
  <c r="P333" i="1"/>
  <c r="P323" i="1"/>
  <c r="P315" i="1"/>
  <c r="P307" i="1"/>
  <c r="P299" i="1"/>
  <c r="P291" i="1"/>
  <c r="P283" i="1"/>
  <c r="P275" i="1"/>
  <c r="P267" i="1"/>
  <c r="P259" i="1"/>
  <c r="P251" i="1"/>
  <c r="P243" i="1"/>
  <c r="P235" i="1"/>
  <c r="P227" i="1"/>
  <c r="P219" i="1"/>
  <c r="P212" i="1"/>
  <c r="P208" i="1"/>
  <c r="P204" i="1"/>
  <c r="P200" i="1"/>
  <c r="P196" i="1"/>
  <c r="P192" i="1"/>
  <c r="P188" i="1"/>
  <c r="P184" i="1"/>
  <c r="P180" i="1"/>
  <c r="P176" i="1"/>
  <c r="P172" i="1"/>
  <c r="P168" i="1"/>
  <c r="P164" i="1"/>
  <c r="P160" i="1"/>
  <c r="P156" i="1"/>
  <c r="P152" i="1"/>
  <c r="P148" i="1"/>
  <c r="P144" i="1"/>
  <c r="P140" i="1"/>
  <c r="P136" i="1"/>
  <c r="P132" i="1"/>
  <c r="P128" i="1"/>
  <c r="P124" i="1"/>
  <c r="P120" i="1"/>
  <c r="P116" i="1"/>
  <c r="P112" i="1"/>
  <c r="P108" i="1"/>
  <c r="P104" i="1"/>
  <c r="P100" i="1"/>
  <c r="P96" i="1"/>
  <c r="P92" i="1"/>
  <c r="P88" i="1"/>
  <c r="P84" i="1"/>
  <c r="P80" i="1"/>
  <c r="P76" i="1"/>
  <c r="P72" i="1"/>
  <c r="P68" i="1"/>
  <c r="P64" i="1"/>
  <c r="P60" i="1"/>
  <c r="P56" i="1"/>
  <c r="P53" i="1"/>
  <c r="P49" i="1"/>
  <c r="P45" i="1"/>
  <c r="P41" i="1"/>
  <c r="P37" i="1"/>
  <c r="P30" i="1"/>
  <c r="P26" i="1"/>
  <c r="P22" i="1"/>
  <c r="P83" i="1"/>
  <c r="P75" i="1"/>
  <c r="P67" i="1"/>
  <c r="P59" i="1"/>
  <c r="P55" i="1"/>
  <c r="P48" i="1"/>
  <c r="P44" i="1"/>
  <c r="P36" i="1"/>
  <c r="P29" i="1"/>
  <c r="P25" i="1"/>
  <c r="P983" i="1"/>
  <c r="P919" i="1"/>
  <c r="P865" i="1"/>
  <c r="P833" i="1"/>
  <c r="P785" i="1"/>
  <c r="P737" i="1"/>
  <c r="P705" i="1"/>
  <c r="P657" i="1"/>
  <c r="P609" i="1"/>
  <c r="P561" i="1"/>
  <c r="P513" i="1"/>
  <c r="P465" i="1"/>
  <c r="P417" i="1"/>
  <c r="P385" i="1"/>
  <c r="P337" i="1"/>
  <c r="P317" i="1"/>
  <c r="P293" i="1"/>
  <c r="P277" i="1"/>
  <c r="P253" i="1"/>
  <c r="P229" i="1"/>
  <c r="P209" i="1"/>
  <c r="P201" i="1"/>
  <c r="P189" i="1"/>
  <c r="P177" i="1"/>
  <c r="P169" i="1"/>
  <c r="P157" i="1"/>
  <c r="P149" i="1"/>
  <c r="P137" i="1"/>
  <c r="P125" i="1"/>
  <c r="P117" i="1"/>
  <c r="P105" i="1"/>
  <c r="P93" i="1"/>
  <c r="P85" i="1"/>
  <c r="P73" i="1"/>
  <c r="P69" i="1"/>
  <c r="P57" i="1"/>
  <c r="P50" i="1"/>
  <c r="P38" i="1"/>
  <c r="P27" i="1"/>
  <c r="P999" i="1"/>
  <c r="P967" i="1"/>
  <c r="P935" i="1"/>
  <c r="P905" i="1"/>
  <c r="P889" i="1"/>
  <c r="P873" i="1"/>
  <c r="P857" i="1"/>
  <c r="P841" i="1"/>
  <c r="P825" i="1"/>
  <c r="P809" i="1"/>
  <c r="P793" i="1"/>
  <c r="P777" i="1"/>
  <c r="P761" i="1"/>
  <c r="P745" i="1"/>
  <c r="P729" i="1"/>
  <c r="P713" i="1"/>
  <c r="P697" i="1"/>
  <c r="P681" i="1"/>
  <c r="P665" i="1"/>
  <c r="P649" i="1"/>
  <c r="P633" i="1"/>
  <c r="P617" i="1"/>
  <c r="P601" i="1"/>
  <c r="P585" i="1"/>
  <c r="P569" i="1"/>
  <c r="P553" i="1"/>
  <c r="P537" i="1"/>
  <c r="P521" i="1"/>
  <c r="P505" i="1"/>
  <c r="P489" i="1"/>
  <c r="P473" i="1"/>
  <c r="P457" i="1"/>
  <c r="P441" i="1"/>
  <c r="P425" i="1"/>
  <c r="P409" i="1"/>
  <c r="P393" i="1"/>
  <c r="P377" i="1"/>
  <c r="P361" i="1"/>
  <c r="P345" i="1"/>
  <c r="P329" i="1"/>
  <c r="P321" i="1"/>
  <c r="P313" i="1"/>
  <c r="P305" i="1"/>
  <c r="P297" i="1"/>
  <c r="P289" i="1"/>
  <c r="P281" i="1"/>
  <c r="P273" i="1"/>
  <c r="P265" i="1"/>
  <c r="P257" i="1"/>
  <c r="P249" i="1"/>
  <c r="P241" i="1"/>
  <c r="P233" i="1"/>
  <c r="P225" i="1"/>
  <c r="P217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79" i="1"/>
  <c r="P71" i="1"/>
  <c r="P63" i="1"/>
  <c r="P52" i="1"/>
  <c r="P40" i="1"/>
  <c r="P33" i="1"/>
  <c r="P21" i="1"/>
  <c r="P1015" i="1"/>
  <c r="P897" i="1"/>
  <c r="P817" i="1"/>
  <c r="P753" i="1"/>
  <c r="P689" i="1"/>
  <c r="P641" i="1"/>
  <c r="P593" i="1"/>
  <c r="P545" i="1"/>
  <c r="P497" i="1"/>
  <c r="P433" i="1"/>
  <c r="P369" i="1"/>
  <c r="P309" i="1"/>
  <c r="P269" i="1"/>
  <c r="P245" i="1"/>
  <c r="P213" i="1"/>
  <c r="P197" i="1"/>
  <c r="P185" i="1"/>
  <c r="P165" i="1"/>
  <c r="P145" i="1"/>
  <c r="P129" i="1"/>
  <c r="P113" i="1"/>
  <c r="P97" i="1"/>
  <c r="P77" i="1"/>
  <c r="P61" i="1"/>
  <c r="P46" i="1"/>
  <c r="P31" i="1"/>
  <c r="P991" i="1"/>
  <c r="P959" i="1"/>
  <c r="P927" i="1"/>
  <c r="P901" i="1"/>
  <c r="P885" i="1"/>
  <c r="P869" i="1"/>
  <c r="P853" i="1"/>
  <c r="P837" i="1"/>
  <c r="P821" i="1"/>
  <c r="P805" i="1"/>
  <c r="P789" i="1"/>
  <c r="P773" i="1"/>
  <c r="P757" i="1"/>
  <c r="P741" i="1"/>
  <c r="P725" i="1"/>
  <c r="P709" i="1"/>
  <c r="P693" i="1"/>
  <c r="P677" i="1"/>
  <c r="P661" i="1"/>
  <c r="P645" i="1"/>
  <c r="P629" i="1"/>
  <c r="P613" i="1"/>
  <c r="P597" i="1"/>
  <c r="P581" i="1"/>
  <c r="P565" i="1"/>
  <c r="P549" i="1"/>
  <c r="P533" i="1"/>
  <c r="P517" i="1"/>
  <c r="P501" i="1"/>
  <c r="P485" i="1"/>
  <c r="P469" i="1"/>
  <c r="P453" i="1"/>
  <c r="P437" i="1"/>
  <c r="P421" i="1"/>
  <c r="P405" i="1"/>
  <c r="P389" i="1"/>
  <c r="P373" i="1"/>
  <c r="P357" i="1"/>
  <c r="P341" i="1"/>
  <c r="P327" i="1"/>
  <c r="P319" i="1"/>
  <c r="P311" i="1"/>
  <c r="P303" i="1"/>
  <c r="P295" i="1"/>
  <c r="P287" i="1"/>
  <c r="P279" i="1"/>
  <c r="P271" i="1"/>
  <c r="P263" i="1"/>
  <c r="P255" i="1"/>
  <c r="P247" i="1"/>
  <c r="P239" i="1"/>
  <c r="P231" i="1"/>
  <c r="P223" i="1"/>
  <c r="P215" i="1"/>
  <c r="P210" i="1"/>
  <c r="P206" i="1"/>
  <c r="P202" i="1"/>
  <c r="P198" i="1"/>
  <c r="P194" i="1"/>
  <c r="P190" i="1"/>
  <c r="P186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0" i="1"/>
  <c r="P126" i="1"/>
  <c r="P122" i="1"/>
  <c r="P118" i="1"/>
  <c r="P114" i="1"/>
  <c r="P110" i="1"/>
  <c r="P106" i="1"/>
  <c r="P102" i="1"/>
  <c r="P98" i="1"/>
  <c r="P94" i="1"/>
  <c r="P90" i="1"/>
  <c r="P86" i="1"/>
  <c r="P82" i="1"/>
  <c r="P78" i="1"/>
  <c r="P74" i="1"/>
  <c r="P70" i="1"/>
  <c r="P66" i="1"/>
  <c r="P62" i="1"/>
  <c r="P58" i="1"/>
  <c r="P51" i="1"/>
  <c r="P47" i="1"/>
  <c r="P43" i="1"/>
  <c r="P39" i="1"/>
  <c r="P35" i="1"/>
  <c r="P32" i="1"/>
  <c r="P28" i="1"/>
  <c r="P24" i="1"/>
  <c r="P951" i="1"/>
  <c r="P881" i="1"/>
  <c r="P849" i="1"/>
  <c r="P801" i="1"/>
  <c r="P769" i="1"/>
  <c r="P721" i="1"/>
  <c r="P673" i="1"/>
  <c r="P625" i="1"/>
  <c r="P577" i="1"/>
  <c r="P529" i="1"/>
  <c r="P481" i="1"/>
  <c r="P449" i="1"/>
  <c r="P401" i="1"/>
  <c r="P353" i="1"/>
  <c r="P325" i="1"/>
  <c r="P301" i="1"/>
  <c r="P285" i="1"/>
  <c r="P261" i="1"/>
  <c r="P237" i="1"/>
  <c r="P221" i="1"/>
  <c r="P205" i="1"/>
  <c r="P193" i="1"/>
  <c r="P181" i="1"/>
  <c r="P173" i="1"/>
  <c r="P161" i="1"/>
  <c r="P153" i="1"/>
  <c r="P141" i="1"/>
  <c r="P133" i="1"/>
  <c r="P121" i="1"/>
  <c r="P109" i="1"/>
  <c r="P101" i="1"/>
  <c r="P89" i="1"/>
  <c r="P81" i="1"/>
  <c r="P65" i="1"/>
  <c r="P54" i="1"/>
  <c r="P42" i="1"/>
  <c r="P34" i="1"/>
  <c r="P23" i="1"/>
  <c r="P20" i="1"/>
  <c r="I1001" i="1"/>
  <c r="N1000" i="1"/>
  <c r="E1000" i="1"/>
  <c r="I999" i="1"/>
  <c r="N998" i="1"/>
  <c r="E998" i="1"/>
  <c r="J998" i="1" s="1"/>
  <c r="I997" i="1"/>
  <c r="N996" i="1"/>
  <c r="E996" i="1"/>
  <c r="I995" i="1"/>
  <c r="N994" i="1"/>
  <c r="E994" i="1"/>
  <c r="J994" i="1" s="1"/>
  <c r="I993" i="1"/>
  <c r="N992" i="1"/>
  <c r="E992" i="1"/>
  <c r="L991" i="1"/>
  <c r="G990" i="1"/>
  <c r="L989" i="1"/>
  <c r="Q989" i="1" s="1"/>
  <c r="G988" i="1"/>
  <c r="L987" i="1"/>
  <c r="I986" i="1"/>
  <c r="N985" i="1"/>
  <c r="E985" i="1"/>
  <c r="I984" i="1"/>
  <c r="N983" i="1"/>
  <c r="E983" i="1"/>
  <c r="I982" i="1"/>
  <c r="N981" i="1"/>
  <c r="E981" i="1"/>
  <c r="I980" i="1"/>
  <c r="N979" i="1"/>
  <c r="E979" i="1"/>
  <c r="I978" i="1"/>
  <c r="N977" i="1"/>
  <c r="E977" i="1"/>
  <c r="I976" i="1"/>
  <c r="N975" i="1"/>
  <c r="E975" i="1"/>
  <c r="I974" i="1"/>
  <c r="N973" i="1"/>
  <c r="E973" i="1"/>
  <c r="I972" i="1"/>
  <c r="N971" i="1"/>
  <c r="E971" i="1"/>
  <c r="L970" i="1"/>
  <c r="G969" i="1"/>
  <c r="L968" i="1"/>
  <c r="G967" i="1"/>
  <c r="L966" i="1"/>
  <c r="Q966" i="1" s="1"/>
  <c r="G965" i="1"/>
  <c r="L964" i="1"/>
  <c r="G963" i="1"/>
  <c r="L962" i="1"/>
  <c r="G961" i="1"/>
  <c r="L960" i="1"/>
  <c r="Q960" i="1" s="1"/>
  <c r="G959" i="1"/>
  <c r="L958" i="1"/>
  <c r="G957" i="1"/>
  <c r="L956" i="1"/>
  <c r="G955" i="1"/>
  <c r="N954" i="1"/>
  <c r="E954" i="1"/>
  <c r="I953" i="1"/>
  <c r="N952" i="1"/>
  <c r="E952" i="1"/>
  <c r="I951" i="1"/>
  <c r="N950" i="1"/>
  <c r="E950" i="1"/>
  <c r="I949" i="1"/>
  <c r="N948" i="1"/>
  <c r="E948" i="1"/>
  <c r="I947" i="1"/>
  <c r="N946" i="1"/>
  <c r="E946" i="1"/>
  <c r="I945" i="1"/>
  <c r="N944" i="1"/>
  <c r="E944" i="1"/>
  <c r="I943" i="1"/>
  <c r="N942" i="1"/>
  <c r="E942" i="1"/>
  <c r="I941" i="1"/>
  <c r="N940" i="1"/>
  <c r="E940" i="1"/>
  <c r="I939" i="1"/>
  <c r="G1001" i="1"/>
  <c r="L1000" i="1"/>
  <c r="Q1000" i="1" s="1"/>
  <c r="G999" i="1"/>
  <c r="L998" i="1"/>
  <c r="G997" i="1"/>
  <c r="L996" i="1"/>
  <c r="Q996" i="1" s="1"/>
  <c r="G995" i="1"/>
  <c r="L994" i="1"/>
  <c r="Q994" i="1" s="1"/>
  <c r="G993" i="1"/>
  <c r="L992" i="1"/>
  <c r="I991" i="1"/>
  <c r="N990" i="1"/>
  <c r="E990" i="1"/>
  <c r="J990" i="1" s="1"/>
  <c r="I989" i="1"/>
  <c r="N988" i="1"/>
  <c r="E988" i="1"/>
  <c r="I987" i="1"/>
  <c r="G986" i="1"/>
  <c r="L985" i="1"/>
  <c r="Q985" i="1" s="1"/>
  <c r="G984" i="1"/>
  <c r="L983" i="1"/>
  <c r="G982" i="1"/>
  <c r="L981" i="1"/>
  <c r="Q981" i="1" s="1"/>
  <c r="G980" i="1"/>
  <c r="L979" i="1"/>
  <c r="Q979" i="1" s="1"/>
  <c r="G978" i="1"/>
  <c r="L977" i="1"/>
  <c r="Q977" i="1" s="1"/>
  <c r="G976" i="1"/>
  <c r="L975" i="1"/>
  <c r="G974" i="1"/>
  <c r="L973" i="1"/>
  <c r="Q973" i="1" s="1"/>
  <c r="G972" i="1"/>
  <c r="L971" i="1"/>
  <c r="I970" i="1"/>
  <c r="N969" i="1"/>
  <c r="E969" i="1"/>
  <c r="J969" i="1" s="1"/>
  <c r="I968" i="1"/>
  <c r="N967" i="1"/>
  <c r="E967" i="1"/>
  <c r="I966" i="1"/>
  <c r="N965" i="1"/>
  <c r="E965" i="1"/>
  <c r="J965" i="1" s="1"/>
  <c r="I964" i="1"/>
  <c r="N963" i="1"/>
  <c r="E963" i="1"/>
  <c r="I962" i="1"/>
  <c r="N961" i="1"/>
  <c r="E961" i="1"/>
  <c r="J961" i="1" s="1"/>
  <c r="I960" i="1"/>
  <c r="N959" i="1"/>
  <c r="E959" i="1"/>
  <c r="I958" i="1"/>
  <c r="N957" i="1"/>
  <c r="E957" i="1"/>
  <c r="J957" i="1" s="1"/>
  <c r="I956" i="1"/>
  <c r="N955" i="1"/>
  <c r="E955" i="1"/>
  <c r="L954" i="1"/>
  <c r="G953" i="1"/>
  <c r="L952" i="1"/>
  <c r="Q952" i="1" s="1"/>
  <c r="G951" i="1"/>
  <c r="L950" i="1"/>
  <c r="G949" i="1"/>
  <c r="L948" i="1"/>
  <c r="Q948" i="1" s="1"/>
  <c r="G947" i="1"/>
  <c r="L946" i="1"/>
  <c r="G945" i="1"/>
  <c r="L944" i="1"/>
  <c r="G943" i="1"/>
  <c r="L942" i="1"/>
  <c r="G941" i="1"/>
  <c r="L940" i="1"/>
  <c r="Q940" i="1" s="1"/>
  <c r="G939" i="1"/>
  <c r="L938" i="1"/>
  <c r="N1001" i="1"/>
  <c r="E1001" i="1"/>
  <c r="I1000" i="1"/>
  <c r="N999" i="1"/>
  <c r="E999" i="1"/>
  <c r="J999" i="1" s="1"/>
  <c r="I998" i="1"/>
  <c r="N997" i="1"/>
  <c r="E997" i="1"/>
  <c r="I996" i="1"/>
  <c r="N995" i="1"/>
  <c r="E995" i="1"/>
  <c r="J995" i="1" s="1"/>
  <c r="I994" i="1"/>
  <c r="N993" i="1"/>
  <c r="E993" i="1"/>
  <c r="I992" i="1"/>
  <c r="G991" i="1"/>
  <c r="L990" i="1"/>
  <c r="Q990" i="1" s="1"/>
  <c r="G989" i="1"/>
  <c r="L988" i="1"/>
  <c r="Q988" i="1" s="1"/>
  <c r="G987" i="1"/>
  <c r="N986" i="1"/>
  <c r="E986" i="1"/>
  <c r="J986" i="1" s="1"/>
  <c r="I985" i="1"/>
  <c r="N984" i="1"/>
  <c r="E984" i="1"/>
  <c r="I983" i="1"/>
  <c r="N982" i="1"/>
  <c r="E982" i="1"/>
  <c r="J982" i="1" s="1"/>
  <c r="I981" i="1"/>
  <c r="N980" i="1"/>
  <c r="E980" i="1"/>
  <c r="I979" i="1"/>
  <c r="N978" i="1"/>
  <c r="E978" i="1"/>
  <c r="J978" i="1" s="1"/>
  <c r="I977" i="1"/>
  <c r="N976" i="1"/>
  <c r="E976" i="1"/>
  <c r="I975" i="1"/>
  <c r="N974" i="1"/>
  <c r="E974" i="1"/>
  <c r="J974" i="1" s="1"/>
  <c r="I973" i="1"/>
  <c r="N972" i="1"/>
  <c r="E972" i="1"/>
  <c r="I971" i="1"/>
  <c r="G970" i="1"/>
  <c r="L969" i="1"/>
  <c r="Q969" i="1" s="1"/>
  <c r="G968" i="1"/>
  <c r="L967" i="1"/>
  <c r="Q967" i="1" s="1"/>
  <c r="G966" i="1"/>
  <c r="L965" i="1"/>
  <c r="Q965" i="1" s="1"/>
  <c r="G964" i="1"/>
  <c r="L963" i="1"/>
  <c r="Q963" i="1" s="1"/>
  <c r="G962" i="1"/>
  <c r="L961" i="1"/>
  <c r="Q961" i="1" s="1"/>
  <c r="G960" i="1"/>
  <c r="L959" i="1"/>
  <c r="G958" i="1"/>
  <c r="L957" i="1"/>
  <c r="G956" i="1"/>
  <c r="L955" i="1"/>
  <c r="Q955" i="1" s="1"/>
  <c r="I954" i="1"/>
  <c r="N953" i="1"/>
  <c r="E953" i="1"/>
  <c r="J953" i="1" s="1"/>
  <c r="I952" i="1"/>
  <c r="N951" i="1"/>
  <c r="E951" i="1"/>
  <c r="I950" i="1"/>
  <c r="N949" i="1"/>
  <c r="E949" i="1"/>
  <c r="J949" i="1" s="1"/>
  <c r="I948" i="1"/>
  <c r="N947" i="1"/>
  <c r="E947" i="1"/>
  <c r="I946" i="1"/>
  <c r="N945" i="1"/>
  <c r="E945" i="1"/>
  <c r="I944" i="1"/>
  <c r="N943" i="1"/>
  <c r="E943" i="1"/>
  <c r="I942" i="1"/>
  <c r="N941" i="1"/>
  <c r="E941" i="1"/>
  <c r="J941" i="1" s="1"/>
  <c r="I940" i="1"/>
  <c r="N939" i="1"/>
  <c r="L1001" i="1"/>
  <c r="G1000" i="1"/>
  <c r="L999" i="1"/>
  <c r="G998" i="1"/>
  <c r="L997" i="1"/>
  <c r="Q997" i="1" s="1"/>
  <c r="G996" i="1"/>
  <c r="L995" i="1"/>
  <c r="G994" i="1"/>
  <c r="L993" i="1"/>
  <c r="G992" i="1"/>
  <c r="N991" i="1"/>
  <c r="E991" i="1"/>
  <c r="J991" i="1" s="1"/>
  <c r="I990" i="1"/>
  <c r="N989" i="1"/>
  <c r="E989" i="1"/>
  <c r="J989" i="1" s="1"/>
  <c r="I988" i="1"/>
  <c r="N987" i="1"/>
  <c r="E987" i="1"/>
  <c r="J987" i="1" s="1"/>
  <c r="L986" i="1"/>
  <c r="Q986" i="1" s="1"/>
  <c r="G985" i="1"/>
  <c r="L984" i="1"/>
  <c r="Q984" i="1" s="1"/>
  <c r="G983" i="1"/>
  <c r="L982" i="1"/>
  <c r="Q982" i="1" s="1"/>
  <c r="G981" i="1"/>
  <c r="L980" i="1"/>
  <c r="Q980" i="1" s="1"/>
  <c r="G979" i="1"/>
  <c r="L978" i="1"/>
  <c r="Q978" i="1" s="1"/>
  <c r="G977" i="1"/>
  <c r="L976" i="1"/>
  <c r="Q976" i="1" s="1"/>
  <c r="G975" i="1"/>
  <c r="L974" i="1"/>
  <c r="G973" i="1"/>
  <c r="L972" i="1"/>
  <c r="Q972" i="1" s="1"/>
  <c r="G971" i="1"/>
  <c r="N970" i="1"/>
  <c r="E970" i="1"/>
  <c r="J970" i="1" s="1"/>
  <c r="I969" i="1"/>
  <c r="N968" i="1"/>
  <c r="E968" i="1"/>
  <c r="I967" i="1"/>
  <c r="N966" i="1"/>
  <c r="E966" i="1"/>
  <c r="J966" i="1" s="1"/>
  <c r="I965" i="1"/>
  <c r="N964" i="1"/>
  <c r="E964" i="1"/>
  <c r="I963" i="1"/>
  <c r="N962" i="1"/>
  <c r="E962" i="1"/>
  <c r="J962" i="1" s="1"/>
  <c r="I961" i="1"/>
  <c r="N960" i="1"/>
  <c r="E960" i="1"/>
  <c r="I959" i="1"/>
  <c r="N958" i="1"/>
  <c r="E958" i="1"/>
  <c r="J958" i="1" s="1"/>
  <c r="I957" i="1"/>
  <c r="N956" i="1"/>
  <c r="E956" i="1"/>
  <c r="I955" i="1"/>
  <c r="G954" i="1"/>
  <c r="L953" i="1"/>
  <c r="Q953" i="1" s="1"/>
  <c r="G952" i="1"/>
  <c r="L951" i="1"/>
  <c r="G950" i="1"/>
  <c r="L949" i="1"/>
  <c r="Q949" i="1" s="1"/>
  <c r="G948" i="1"/>
  <c r="L947" i="1"/>
  <c r="Q947" i="1" s="1"/>
  <c r="G946" i="1"/>
  <c r="L945" i="1"/>
  <c r="G944" i="1"/>
  <c r="L943" i="1"/>
  <c r="G942" i="1"/>
  <c r="L941" i="1"/>
  <c r="Q941" i="1" s="1"/>
  <c r="G940" i="1"/>
  <c r="L939" i="1"/>
  <c r="G938" i="1"/>
  <c r="I937" i="1"/>
  <c r="N936" i="1"/>
  <c r="E936" i="1"/>
  <c r="J936" i="1" s="1"/>
  <c r="L935" i="1"/>
  <c r="I934" i="1"/>
  <c r="N933" i="1"/>
  <c r="E933" i="1"/>
  <c r="I932" i="1"/>
  <c r="N931" i="1"/>
  <c r="E931" i="1"/>
  <c r="I930" i="1"/>
  <c r="N929" i="1"/>
  <c r="E929" i="1"/>
  <c r="I928" i="1"/>
  <c r="N927" i="1"/>
  <c r="E927" i="1"/>
  <c r="I926" i="1"/>
  <c r="N925" i="1"/>
  <c r="E925" i="1"/>
  <c r="I924" i="1"/>
  <c r="N923" i="1"/>
  <c r="E923" i="1"/>
  <c r="I922" i="1"/>
  <c r="N921" i="1"/>
  <c r="E921" i="1"/>
  <c r="G919" i="1"/>
  <c r="L918" i="1"/>
  <c r="Q918" i="1" s="1"/>
  <c r="G917" i="1"/>
  <c r="N916" i="1"/>
  <c r="E916" i="1"/>
  <c r="I915" i="1"/>
  <c r="N914" i="1"/>
  <c r="E914" i="1"/>
  <c r="J914" i="1" s="1"/>
  <c r="I913" i="1"/>
  <c r="N912" i="1"/>
  <c r="E912" i="1"/>
  <c r="I911" i="1"/>
  <c r="N910" i="1"/>
  <c r="E910" i="1"/>
  <c r="I909" i="1"/>
  <c r="N908" i="1"/>
  <c r="E908" i="1"/>
  <c r="I907" i="1"/>
  <c r="N906" i="1"/>
  <c r="E906" i="1"/>
  <c r="J906" i="1" s="1"/>
  <c r="I905" i="1"/>
  <c r="N904" i="1"/>
  <c r="E904" i="1"/>
  <c r="I903" i="1"/>
  <c r="N902" i="1"/>
  <c r="E902" i="1"/>
  <c r="J902" i="1" s="1"/>
  <c r="I901" i="1"/>
  <c r="N900" i="1"/>
  <c r="E900" i="1"/>
  <c r="I899" i="1"/>
  <c r="N898" i="1"/>
  <c r="E898" i="1"/>
  <c r="I897" i="1"/>
  <c r="N896" i="1"/>
  <c r="E896" i="1"/>
  <c r="G894" i="1"/>
  <c r="L893" i="1"/>
  <c r="G892" i="1"/>
  <c r="L891" i="1"/>
  <c r="G890" i="1"/>
  <c r="L889" i="1"/>
  <c r="G888" i="1"/>
  <c r="L887" i="1"/>
  <c r="G886" i="1"/>
  <c r="L885" i="1"/>
  <c r="G884" i="1"/>
  <c r="L883" i="1"/>
  <c r="G882" i="1"/>
  <c r="L881" i="1"/>
  <c r="Q881" i="1" s="1"/>
  <c r="G880" i="1"/>
  <c r="L879" i="1"/>
  <c r="G878" i="1"/>
  <c r="L877" i="1"/>
  <c r="G876" i="1"/>
  <c r="L875" i="1"/>
  <c r="Q875" i="1" s="1"/>
  <c r="G874" i="1"/>
  <c r="L873" i="1"/>
  <c r="G872" i="1"/>
  <c r="N938" i="1"/>
  <c r="G937" i="1"/>
  <c r="L936" i="1"/>
  <c r="Q936" i="1" s="1"/>
  <c r="I935" i="1"/>
  <c r="G934" i="1"/>
  <c r="L933" i="1"/>
  <c r="Q933" i="1" s="1"/>
  <c r="G932" i="1"/>
  <c r="L931" i="1"/>
  <c r="G930" i="1"/>
  <c r="L929" i="1"/>
  <c r="Q929" i="1" s="1"/>
  <c r="G928" i="1"/>
  <c r="L927" i="1"/>
  <c r="G926" i="1"/>
  <c r="L925" i="1"/>
  <c r="Q925" i="1" s="1"/>
  <c r="G924" i="1"/>
  <c r="L923" i="1"/>
  <c r="Q923" i="1" s="1"/>
  <c r="G922" i="1"/>
  <c r="L921" i="1"/>
  <c r="Q921" i="1" s="1"/>
  <c r="I920" i="1"/>
  <c r="N919" i="1"/>
  <c r="E919" i="1"/>
  <c r="J919" i="1" s="1"/>
  <c r="I918" i="1"/>
  <c r="N917" i="1"/>
  <c r="E917" i="1"/>
  <c r="L916" i="1"/>
  <c r="Q916" i="1" s="1"/>
  <c r="G915" i="1"/>
  <c r="L914" i="1"/>
  <c r="Q914" i="1" s="1"/>
  <c r="G913" i="1"/>
  <c r="L912" i="1"/>
  <c r="Q912" i="1" s="1"/>
  <c r="G911" i="1"/>
  <c r="L910" i="1"/>
  <c r="G909" i="1"/>
  <c r="L908" i="1"/>
  <c r="Q908" i="1" s="1"/>
  <c r="G907" i="1"/>
  <c r="L906" i="1"/>
  <c r="G905" i="1"/>
  <c r="L904" i="1"/>
  <c r="Q904" i="1" s="1"/>
  <c r="G903" i="1"/>
  <c r="L902" i="1"/>
  <c r="G901" i="1"/>
  <c r="L900" i="1"/>
  <c r="Q900" i="1" s="1"/>
  <c r="G899" i="1"/>
  <c r="L898" i="1"/>
  <c r="G897" i="1"/>
  <c r="L896" i="1"/>
  <c r="Q896" i="1" s="1"/>
  <c r="I895" i="1"/>
  <c r="N894" i="1"/>
  <c r="E894" i="1"/>
  <c r="I893" i="1"/>
  <c r="N892" i="1"/>
  <c r="E892" i="1"/>
  <c r="I891" i="1"/>
  <c r="N890" i="1"/>
  <c r="E890" i="1"/>
  <c r="I889" i="1"/>
  <c r="N888" i="1"/>
  <c r="E888" i="1"/>
  <c r="J888" i="1" s="1"/>
  <c r="I887" i="1"/>
  <c r="N886" i="1"/>
  <c r="E886" i="1"/>
  <c r="I885" i="1"/>
  <c r="N884" i="1"/>
  <c r="E884" i="1"/>
  <c r="I883" i="1"/>
  <c r="N882" i="1"/>
  <c r="E882" i="1"/>
  <c r="I881" i="1"/>
  <c r="N880" i="1"/>
  <c r="E880" i="1"/>
  <c r="I879" i="1"/>
  <c r="N878" i="1"/>
  <c r="E878" i="1"/>
  <c r="I877" i="1"/>
  <c r="N876" i="1"/>
  <c r="E876" i="1"/>
  <c r="J876" i="1" s="1"/>
  <c r="I875" i="1"/>
  <c r="N874" i="1"/>
  <c r="E874" i="1"/>
  <c r="I873" i="1"/>
  <c r="N872" i="1"/>
  <c r="I938" i="1"/>
  <c r="N937" i="1"/>
  <c r="E937" i="1"/>
  <c r="J937" i="1" s="1"/>
  <c r="I936" i="1"/>
  <c r="G935" i="1"/>
  <c r="N934" i="1"/>
  <c r="E934" i="1"/>
  <c r="J934" i="1" s="1"/>
  <c r="I933" i="1"/>
  <c r="N932" i="1"/>
  <c r="E932" i="1"/>
  <c r="I931" i="1"/>
  <c r="N930" i="1"/>
  <c r="E930" i="1"/>
  <c r="J930" i="1" s="1"/>
  <c r="I929" i="1"/>
  <c r="N928" i="1"/>
  <c r="E928" i="1"/>
  <c r="I927" i="1"/>
  <c r="N926" i="1"/>
  <c r="E926" i="1"/>
  <c r="J926" i="1" s="1"/>
  <c r="I925" i="1"/>
  <c r="N924" i="1"/>
  <c r="E924" i="1"/>
  <c r="I923" i="1"/>
  <c r="N922" i="1"/>
  <c r="E922" i="1"/>
  <c r="J922" i="1" s="1"/>
  <c r="I921" i="1"/>
  <c r="N920" i="1"/>
  <c r="G920" i="1"/>
  <c r="L919" i="1"/>
  <c r="Q919" i="1" s="1"/>
  <c r="G918" i="1"/>
  <c r="L917" i="1"/>
  <c r="Q917" i="1" s="1"/>
  <c r="I916" i="1"/>
  <c r="N915" i="1"/>
  <c r="E915" i="1"/>
  <c r="J915" i="1" s="1"/>
  <c r="I914" i="1"/>
  <c r="N913" i="1"/>
  <c r="E913" i="1"/>
  <c r="I912" i="1"/>
  <c r="N911" i="1"/>
  <c r="E911" i="1"/>
  <c r="J911" i="1" s="1"/>
  <c r="I910" i="1"/>
  <c r="N909" i="1"/>
  <c r="E909" i="1"/>
  <c r="J909" i="1" s="1"/>
  <c r="I908" i="1"/>
  <c r="N907" i="1"/>
  <c r="E907" i="1"/>
  <c r="I906" i="1"/>
  <c r="N905" i="1"/>
  <c r="E905" i="1"/>
  <c r="J905" i="1" s="1"/>
  <c r="I904" i="1"/>
  <c r="N903" i="1"/>
  <c r="E903" i="1"/>
  <c r="J903" i="1" s="1"/>
  <c r="I902" i="1"/>
  <c r="N901" i="1"/>
  <c r="E901" i="1"/>
  <c r="I900" i="1"/>
  <c r="N899" i="1"/>
  <c r="E899" i="1"/>
  <c r="J899" i="1" s="1"/>
  <c r="I898" i="1"/>
  <c r="N897" i="1"/>
  <c r="E897" i="1"/>
  <c r="J897" i="1" s="1"/>
  <c r="I896" i="1"/>
  <c r="N895" i="1"/>
  <c r="G895" i="1"/>
  <c r="L894" i="1"/>
  <c r="Q894" i="1" s="1"/>
  <c r="G893" i="1"/>
  <c r="L892" i="1"/>
  <c r="Q892" i="1" s="1"/>
  <c r="G891" i="1"/>
  <c r="L890" i="1"/>
  <c r="Q890" i="1" s="1"/>
  <c r="G889" i="1"/>
  <c r="L888" i="1"/>
  <c r="Q888" i="1" s="1"/>
  <c r="G887" i="1"/>
  <c r="L886" i="1"/>
  <c r="Q886" i="1" s="1"/>
  <c r="G885" i="1"/>
  <c r="L884" i="1"/>
  <c r="G883" i="1"/>
  <c r="L882" i="1"/>
  <c r="Q882" i="1" s="1"/>
  <c r="G881" i="1"/>
  <c r="L880" i="1"/>
  <c r="Q880" i="1" s="1"/>
  <c r="G879" i="1"/>
  <c r="L878" i="1"/>
  <c r="G877" i="1"/>
  <c r="L876" i="1"/>
  <c r="Q876" i="1" s="1"/>
  <c r="G875" i="1"/>
  <c r="L874" i="1"/>
  <c r="Q874" i="1" s="1"/>
  <c r="G873" i="1"/>
  <c r="L872" i="1"/>
  <c r="Q872" i="1" s="1"/>
  <c r="E935" i="1"/>
  <c r="G933" i="1"/>
  <c r="G931" i="1"/>
  <c r="G929" i="1"/>
  <c r="G927" i="1"/>
  <c r="G925" i="1"/>
  <c r="G923" i="1"/>
  <c r="G921" i="1"/>
  <c r="E918" i="1"/>
  <c r="E895" i="1"/>
  <c r="N893" i="1"/>
  <c r="I890" i="1"/>
  <c r="E887" i="1"/>
  <c r="N885" i="1"/>
  <c r="I882" i="1"/>
  <c r="E879" i="1"/>
  <c r="N877" i="1"/>
  <c r="I874" i="1"/>
  <c r="N871" i="1"/>
  <c r="E871" i="1"/>
  <c r="I870" i="1"/>
  <c r="N869" i="1"/>
  <c r="E869" i="1"/>
  <c r="I868" i="1"/>
  <c r="N867" i="1"/>
  <c r="E867" i="1"/>
  <c r="I866" i="1"/>
  <c r="N865" i="1"/>
  <c r="E865" i="1"/>
  <c r="J865" i="1" s="1"/>
  <c r="I864" i="1"/>
  <c r="N863" i="1"/>
  <c r="E863" i="1"/>
  <c r="I862" i="1"/>
  <c r="N861" i="1"/>
  <c r="E861" i="1"/>
  <c r="J861" i="1" s="1"/>
  <c r="I860" i="1"/>
  <c r="N859" i="1"/>
  <c r="G859" i="1"/>
  <c r="L858" i="1"/>
  <c r="G857" i="1"/>
  <c r="L856" i="1"/>
  <c r="Q856" i="1" s="1"/>
  <c r="G855" i="1"/>
  <c r="L854" i="1"/>
  <c r="G853" i="1"/>
  <c r="L852" i="1"/>
  <c r="G851" i="1"/>
  <c r="L850" i="1"/>
  <c r="Q850" i="1" s="1"/>
  <c r="G849" i="1"/>
  <c r="L848" i="1"/>
  <c r="I847" i="1"/>
  <c r="N846" i="1"/>
  <c r="E846" i="1"/>
  <c r="I845" i="1"/>
  <c r="N844" i="1"/>
  <c r="E844" i="1"/>
  <c r="I843" i="1"/>
  <c r="N842" i="1"/>
  <c r="E842" i="1"/>
  <c r="I841" i="1"/>
  <c r="N840" i="1"/>
  <c r="E840" i="1"/>
  <c r="I839" i="1"/>
  <c r="N838" i="1"/>
  <c r="E838" i="1"/>
  <c r="I837" i="1"/>
  <c r="N836" i="1"/>
  <c r="E836" i="1"/>
  <c r="I835" i="1"/>
  <c r="N834" i="1"/>
  <c r="E834" i="1"/>
  <c r="I833" i="1"/>
  <c r="N832" i="1"/>
  <c r="E832" i="1"/>
  <c r="I831" i="1"/>
  <c r="N830" i="1"/>
  <c r="E830" i="1"/>
  <c r="I829" i="1"/>
  <c r="N828" i="1"/>
  <c r="E828" i="1"/>
  <c r="I827" i="1"/>
  <c r="N826" i="1"/>
  <c r="E826" i="1"/>
  <c r="J826" i="1" s="1"/>
  <c r="I825" i="1"/>
  <c r="N824" i="1"/>
  <c r="E824" i="1"/>
  <c r="I823" i="1"/>
  <c r="N822" i="1"/>
  <c r="E822" i="1"/>
  <c r="I821" i="1"/>
  <c r="N820" i="1"/>
  <c r="E820" i="1"/>
  <c r="I819" i="1"/>
  <c r="N818" i="1"/>
  <c r="E818" i="1"/>
  <c r="J818" i="1" s="1"/>
  <c r="E938" i="1"/>
  <c r="J938" i="1" s="1"/>
  <c r="G936" i="1"/>
  <c r="I919" i="1"/>
  <c r="G916" i="1"/>
  <c r="G914" i="1"/>
  <c r="G912" i="1"/>
  <c r="G910" i="1"/>
  <c r="G908" i="1"/>
  <c r="G906" i="1"/>
  <c r="G904" i="1"/>
  <c r="G902" i="1"/>
  <c r="G900" i="1"/>
  <c r="G898" i="1"/>
  <c r="G896" i="1"/>
  <c r="E893" i="1"/>
  <c r="J893" i="1" s="1"/>
  <c r="N891" i="1"/>
  <c r="I888" i="1"/>
  <c r="E885" i="1"/>
  <c r="N883" i="1"/>
  <c r="I880" i="1"/>
  <c r="E877" i="1"/>
  <c r="J877" i="1" s="1"/>
  <c r="N875" i="1"/>
  <c r="I872" i="1"/>
  <c r="L871" i="1"/>
  <c r="Q871" i="1" s="1"/>
  <c r="G870" i="1"/>
  <c r="L869" i="1"/>
  <c r="G868" i="1"/>
  <c r="L867" i="1"/>
  <c r="G866" i="1"/>
  <c r="L865" i="1"/>
  <c r="Q865" i="1" s="1"/>
  <c r="G864" i="1"/>
  <c r="L863" i="1"/>
  <c r="Q863" i="1" s="1"/>
  <c r="G862" i="1"/>
  <c r="L861" i="1"/>
  <c r="G860" i="1"/>
  <c r="L859" i="1"/>
  <c r="Q859" i="1" s="1"/>
  <c r="E859" i="1"/>
  <c r="J859" i="1" s="1"/>
  <c r="I858" i="1"/>
  <c r="N857" i="1"/>
  <c r="E857" i="1"/>
  <c r="I856" i="1"/>
  <c r="N855" i="1"/>
  <c r="E855" i="1"/>
  <c r="J855" i="1" s="1"/>
  <c r="I854" i="1"/>
  <c r="N853" i="1"/>
  <c r="E853" i="1"/>
  <c r="I852" i="1"/>
  <c r="N851" i="1"/>
  <c r="E851" i="1"/>
  <c r="I850" i="1"/>
  <c r="N849" i="1"/>
  <c r="E849" i="1"/>
  <c r="I848" i="1"/>
  <c r="N847" i="1"/>
  <c r="G847" i="1"/>
  <c r="L846" i="1"/>
  <c r="Q846" i="1" s="1"/>
  <c r="G845" i="1"/>
  <c r="L844" i="1"/>
  <c r="Q844" i="1" s="1"/>
  <c r="G843" i="1"/>
  <c r="L842" i="1"/>
  <c r="Q842" i="1" s="1"/>
  <c r="G841" i="1"/>
  <c r="L840" i="1"/>
  <c r="Q840" i="1" s="1"/>
  <c r="G839" i="1"/>
  <c r="L838" i="1"/>
  <c r="Q838" i="1" s="1"/>
  <c r="G837" i="1"/>
  <c r="L836" i="1"/>
  <c r="G835" i="1"/>
  <c r="L834" i="1"/>
  <c r="Q834" i="1" s="1"/>
  <c r="G833" i="1"/>
  <c r="L832" i="1"/>
  <c r="Q832" i="1" s="1"/>
  <c r="G831" i="1"/>
  <c r="L830" i="1"/>
  <c r="G829" i="1"/>
  <c r="L828" i="1"/>
  <c r="Q828" i="1" s="1"/>
  <c r="G827" i="1"/>
  <c r="L826" i="1"/>
  <c r="Q826" i="1" s="1"/>
  <c r="G825" i="1"/>
  <c r="L824" i="1"/>
  <c r="Q824" i="1" s="1"/>
  <c r="G823" i="1"/>
  <c r="L822" i="1"/>
  <c r="Q822" i="1" s="1"/>
  <c r="G821" i="1"/>
  <c r="L820" i="1"/>
  <c r="Q820" i="1" s="1"/>
  <c r="G819" i="1"/>
  <c r="L818" i="1"/>
  <c r="Q818" i="1" s="1"/>
  <c r="G817" i="1"/>
  <c r="L934" i="1"/>
  <c r="Q934" i="1" s="1"/>
  <c r="L932" i="1"/>
  <c r="Q932" i="1" s="1"/>
  <c r="L930" i="1"/>
  <c r="Q930" i="1" s="1"/>
  <c r="L928" i="1"/>
  <c r="Q928" i="1" s="1"/>
  <c r="L926" i="1"/>
  <c r="L924" i="1"/>
  <c r="Q924" i="1" s="1"/>
  <c r="L922" i="1"/>
  <c r="Q922" i="1" s="1"/>
  <c r="L920" i="1"/>
  <c r="I917" i="1"/>
  <c r="I894" i="1"/>
  <c r="E891" i="1"/>
  <c r="N889" i="1"/>
  <c r="I886" i="1"/>
  <c r="E883" i="1"/>
  <c r="N881" i="1"/>
  <c r="I878" i="1"/>
  <c r="E875" i="1"/>
  <c r="N873" i="1"/>
  <c r="E872" i="1"/>
  <c r="J872" i="1" s="1"/>
  <c r="I871" i="1"/>
  <c r="N870" i="1"/>
  <c r="E870" i="1"/>
  <c r="I869" i="1"/>
  <c r="N868" i="1"/>
  <c r="E868" i="1"/>
  <c r="J868" i="1" s="1"/>
  <c r="I867" i="1"/>
  <c r="N866" i="1"/>
  <c r="E866" i="1"/>
  <c r="J866" i="1" s="1"/>
  <c r="I865" i="1"/>
  <c r="N864" i="1"/>
  <c r="E864" i="1"/>
  <c r="I863" i="1"/>
  <c r="N862" i="1"/>
  <c r="E862" i="1"/>
  <c r="J862" i="1" s="1"/>
  <c r="I861" i="1"/>
  <c r="N860" i="1"/>
  <c r="E860" i="1"/>
  <c r="J860" i="1" s="1"/>
  <c r="G858" i="1"/>
  <c r="L857" i="1"/>
  <c r="G856" i="1"/>
  <c r="L855" i="1"/>
  <c r="Q855" i="1" s="1"/>
  <c r="G854" i="1"/>
  <c r="L853" i="1"/>
  <c r="Q853" i="1" s="1"/>
  <c r="G852" i="1"/>
  <c r="L851" i="1"/>
  <c r="G850" i="1"/>
  <c r="L849" i="1"/>
  <c r="Q849" i="1" s="1"/>
  <c r="G848" i="1"/>
  <c r="L847" i="1"/>
  <c r="E847" i="1"/>
  <c r="I846" i="1"/>
  <c r="N845" i="1"/>
  <c r="E845" i="1"/>
  <c r="I844" i="1"/>
  <c r="N843" i="1"/>
  <c r="E843" i="1"/>
  <c r="J843" i="1" s="1"/>
  <c r="I842" i="1"/>
  <c r="N841" i="1"/>
  <c r="E841" i="1"/>
  <c r="I840" i="1"/>
  <c r="N839" i="1"/>
  <c r="E839" i="1"/>
  <c r="J839" i="1" s="1"/>
  <c r="I838" i="1"/>
  <c r="N837" i="1"/>
  <c r="E837" i="1"/>
  <c r="I836" i="1"/>
  <c r="N835" i="1"/>
  <c r="E835" i="1"/>
  <c r="I834" i="1"/>
  <c r="N833" i="1"/>
  <c r="E833" i="1"/>
  <c r="I832" i="1"/>
  <c r="N831" i="1"/>
  <c r="E831" i="1"/>
  <c r="J831" i="1" s="1"/>
  <c r="I830" i="1"/>
  <c r="N829" i="1"/>
  <c r="E829" i="1"/>
  <c r="I828" i="1"/>
  <c r="N827" i="1"/>
  <c r="E827" i="1"/>
  <c r="J827" i="1" s="1"/>
  <c r="I826" i="1"/>
  <c r="N825" i="1"/>
  <c r="E825" i="1"/>
  <c r="I824" i="1"/>
  <c r="N823" i="1"/>
  <c r="E823" i="1"/>
  <c r="I822" i="1"/>
  <c r="N821" i="1"/>
  <c r="E821" i="1"/>
  <c r="I820" i="1"/>
  <c r="N819" i="1"/>
  <c r="E819" i="1"/>
  <c r="J819" i="1" s="1"/>
  <c r="I818" i="1"/>
  <c r="N817" i="1"/>
  <c r="N918" i="1"/>
  <c r="L915" i="1"/>
  <c r="Q915" i="1" s="1"/>
  <c r="L907" i="1"/>
  <c r="Q907" i="1" s="1"/>
  <c r="L899" i="1"/>
  <c r="Q899" i="1" s="1"/>
  <c r="N879" i="1"/>
  <c r="I876" i="1"/>
  <c r="E873" i="1"/>
  <c r="I857" i="1"/>
  <c r="E854" i="1"/>
  <c r="N852" i="1"/>
  <c r="I849" i="1"/>
  <c r="G816" i="1"/>
  <c r="L815" i="1"/>
  <c r="Q815" i="1" s="1"/>
  <c r="G814" i="1"/>
  <c r="L813" i="1"/>
  <c r="I812" i="1"/>
  <c r="N811" i="1"/>
  <c r="E811" i="1"/>
  <c r="I810" i="1"/>
  <c r="N809" i="1"/>
  <c r="E809" i="1"/>
  <c r="I808" i="1"/>
  <c r="N807" i="1"/>
  <c r="E807" i="1"/>
  <c r="I806" i="1"/>
  <c r="N805" i="1"/>
  <c r="E805" i="1"/>
  <c r="I804" i="1"/>
  <c r="N803" i="1"/>
  <c r="E803" i="1"/>
  <c r="I802" i="1"/>
  <c r="N801" i="1"/>
  <c r="E801" i="1"/>
  <c r="I800" i="1"/>
  <c r="N799" i="1"/>
  <c r="E799" i="1"/>
  <c r="I798" i="1"/>
  <c r="N797" i="1"/>
  <c r="E797" i="1"/>
  <c r="I796" i="1"/>
  <c r="N795" i="1"/>
  <c r="E795" i="1"/>
  <c r="I794" i="1"/>
  <c r="N793" i="1"/>
  <c r="E793" i="1"/>
  <c r="I792" i="1"/>
  <c r="N791" i="1"/>
  <c r="E791" i="1"/>
  <c r="I790" i="1"/>
  <c r="N789" i="1"/>
  <c r="E789" i="1"/>
  <c r="I788" i="1"/>
  <c r="N787" i="1"/>
  <c r="E787" i="1"/>
  <c r="I786" i="1"/>
  <c r="N785" i="1"/>
  <c r="E785" i="1"/>
  <c r="I784" i="1"/>
  <c r="N783" i="1"/>
  <c r="E783" i="1"/>
  <c r="I782" i="1"/>
  <c r="N781" i="1"/>
  <c r="E781" i="1"/>
  <c r="L780" i="1"/>
  <c r="G779" i="1"/>
  <c r="L778" i="1"/>
  <c r="G777" i="1"/>
  <c r="L776" i="1"/>
  <c r="Q776" i="1" s="1"/>
  <c r="G775" i="1"/>
  <c r="L774" i="1"/>
  <c r="G773" i="1"/>
  <c r="L772" i="1"/>
  <c r="G771" i="1"/>
  <c r="L770" i="1"/>
  <c r="Q770" i="1" s="1"/>
  <c r="G769" i="1"/>
  <c r="L768" i="1"/>
  <c r="G767" i="1"/>
  <c r="L766" i="1"/>
  <c r="G765" i="1"/>
  <c r="L764" i="1"/>
  <c r="I763" i="1"/>
  <c r="N762" i="1"/>
  <c r="E762" i="1"/>
  <c r="I761" i="1"/>
  <c r="N760" i="1"/>
  <c r="E760" i="1"/>
  <c r="I759" i="1"/>
  <c r="N758" i="1"/>
  <c r="E758" i="1"/>
  <c r="I757" i="1"/>
  <c r="N756" i="1"/>
  <c r="E756" i="1"/>
  <c r="I755" i="1"/>
  <c r="N754" i="1"/>
  <c r="E754" i="1"/>
  <c r="I753" i="1"/>
  <c r="N752" i="1"/>
  <c r="E752" i="1"/>
  <c r="I751" i="1"/>
  <c r="N750" i="1"/>
  <c r="E750" i="1"/>
  <c r="I749" i="1"/>
  <c r="N748" i="1"/>
  <c r="E748" i="1"/>
  <c r="I747" i="1"/>
  <c r="N746" i="1"/>
  <c r="E746" i="1"/>
  <c r="I745" i="1"/>
  <c r="N744" i="1"/>
  <c r="E744" i="1"/>
  <c r="L743" i="1"/>
  <c r="G742" i="1"/>
  <c r="N741" i="1"/>
  <c r="G741" i="1"/>
  <c r="L740" i="1"/>
  <c r="G739" i="1"/>
  <c r="L738" i="1"/>
  <c r="G737" i="1"/>
  <c r="L736" i="1"/>
  <c r="G735" i="1"/>
  <c r="L734" i="1"/>
  <c r="G733" i="1"/>
  <c r="L732" i="1"/>
  <c r="I731" i="1"/>
  <c r="N730" i="1"/>
  <c r="E730" i="1"/>
  <c r="L729" i="1"/>
  <c r="Q729" i="1" s="1"/>
  <c r="G728" i="1"/>
  <c r="L727" i="1"/>
  <c r="G726" i="1"/>
  <c r="L725" i="1"/>
  <c r="G724" i="1"/>
  <c r="L723" i="1"/>
  <c r="E723" i="1"/>
  <c r="J723" i="1" s="1"/>
  <c r="I722" i="1"/>
  <c r="N721" i="1"/>
  <c r="E721" i="1"/>
  <c r="I720" i="1"/>
  <c r="N719" i="1"/>
  <c r="E719" i="1"/>
  <c r="I718" i="1"/>
  <c r="N717" i="1"/>
  <c r="G717" i="1"/>
  <c r="L716" i="1"/>
  <c r="I715" i="1"/>
  <c r="N714" i="1"/>
  <c r="E714" i="1"/>
  <c r="I713" i="1"/>
  <c r="N712" i="1"/>
  <c r="E712" i="1"/>
  <c r="I711" i="1"/>
  <c r="N710" i="1"/>
  <c r="E710" i="1"/>
  <c r="I709" i="1"/>
  <c r="N708" i="1"/>
  <c r="E708" i="1"/>
  <c r="L707" i="1"/>
  <c r="Q707" i="1" s="1"/>
  <c r="G706" i="1"/>
  <c r="N935" i="1"/>
  <c r="E920" i="1"/>
  <c r="J920" i="1" s="1"/>
  <c r="L909" i="1"/>
  <c r="L901" i="1"/>
  <c r="Q901" i="1" s="1"/>
  <c r="N887" i="1"/>
  <c r="I884" i="1"/>
  <c r="E881" i="1"/>
  <c r="J881" i="1" s="1"/>
  <c r="L870" i="1"/>
  <c r="Q870" i="1" s="1"/>
  <c r="L868" i="1"/>
  <c r="L866" i="1"/>
  <c r="Q866" i="1" s="1"/>
  <c r="L864" i="1"/>
  <c r="L862" i="1"/>
  <c r="Q862" i="1" s="1"/>
  <c r="L860" i="1"/>
  <c r="N858" i="1"/>
  <c r="I855" i="1"/>
  <c r="E852" i="1"/>
  <c r="J852" i="1" s="1"/>
  <c r="N850" i="1"/>
  <c r="L845" i="1"/>
  <c r="Q845" i="1" s="1"/>
  <c r="L843" i="1"/>
  <c r="L841" i="1"/>
  <c r="Q841" i="1" s="1"/>
  <c r="L839" i="1"/>
  <c r="Q839" i="1" s="1"/>
  <c r="L837" i="1"/>
  <c r="L835" i="1"/>
  <c r="Q835" i="1" s="1"/>
  <c r="L833" i="1"/>
  <c r="Q833" i="1" s="1"/>
  <c r="L831" i="1"/>
  <c r="Q831" i="1" s="1"/>
  <c r="L829" i="1"/>
  <c r="Q829" i="1" s="1"/>
  <c r="L827" i="1"/>
  <c r="Q827" i="1" s="1"/>
  <c r="L825" i="1"/>
  <c r="Q825" i="1" s="1"/>
  <c r="L823" i="1"/>
  <c r="Q823" i="1" s="1"/>
  <c r="L821" i="1"/>
  <c r="Q821" i="1" s="1"/>
  <c r="L819" i="1"/>
  <c r="L817" i="1"/>
  <c r="Q817" i="1" s="1"/>
  <c r="N816" i="1"/>
  <c r="E816" i="1"/>
  <c r="I815" i="1"/>
  <c r="N814" i="1"/>
  <c r="E814" i="1"/>
  <c r="I813" i="1"/>
  <c r="G812" i="1"/>
  <c r="L811" i="1"/>
  <c r="Q811" i="1" s="1"/>
  <c r="G810" i="1"/>
  <c r="L809" i="1"/>
  <c r="Q809" i="1" s="1"/>
  <c r="G808" i="1"/>
  <c r="L807" i="1"/>
  <c r="Q807" i="1" s="1"/>
  <c r="G806" i="1"/>
  <c r="L805" i="1"/>
  <c r="G804" i="1"/>
  <c r="L803" i="1"/>
  <c r="Q803" i="1" s="1"/>
  <c r="G802" i="1"/>
  <c r="L801" i="1"/>
  <c r="G800" i="1"/>
  <c r="L799" i="1"/>
  <c r="Q799" i="1" s="1"/>
  <c r="G798" i="1"/>
  <c r="L797" i="1"/>
  <c r="Q797" i="1" s="1"/>
  <c r="G796" i="1"/>
  <c r="L795" i="1"/>
  <c r="G794" i="1"/>
  <c r="L793" i="1"/>
  <c r="G792" i="1"/>
  <c r="L791" i="1"/>
  <c r="Q791" i="1" s="1"/>
  <c r="G790" i="1"/>
  <c r="L789" i="1"/>
  <c r="G788" i="1"/>
  <c r="L787" i="1"/>
  <c r="Q787" i="1" s="1"/>
  <c r="G786" i="1"/>
  <c r="L785" i="1"/>
  <c r="Q785" i="1" s="1"/>
  <c r="G784" i="1"/>
  <c r="L783" i="1"/>
  <c r="Q783" i="1" s="1"/>
  <c r="G782" i="1"/>
  <c r="L781" i="1"/>
  <c r="I780" i="1"/>
  <c r="N779" i="1"/>
  <c r="E779" i="1"/>
  <c r="I778" i="1"/>
  <c r="N777" i="1"/>
  <c r="E777" i="1"/>
  <c r="I776" i="1"/>
  <c r="N775" i="1"/>
  <c r="E775" i="1"/>
  <c r="I774" i="1"/>
  <c r="N773" i="1"/>
  <c r="E773" i="1"/>
  <c r="I772" i="1"/>
  <c r="N771" i="1"/>
  <c r="E771" i="1"/>
  <c r="I770" i="1"/>
  <c r="N769" i="1"/>
  <c r="E769" i="1"/>
  <c r="I768" i="1"/>
  <c r="N767" i="1"/>
  <c r="E767" i="1"/>
  <c r="I766" i="1"/>
  <c r="N765" i="1"/>
  <c r="E765" i="1"/>
  <c r="I764" i="1"/>
  <c r="N763" i="1"/>
  <c r="G763" i="1"/>
  <c r="L762" i="1"/>
  <c r="Q762" i="1" s="1"/>
  <c r="G761" i="1"/>
  <c r="L760" i="1"/>
  <c r="G759" i="1"/>
  <c r="L758" i="1"/>
  <c r="Q758" i="1" s="1"/>
  <c r="G757" i="1"/>
  <c r="L756" i="1"/>
  <c r="G755" i="1"/>
  <c r="L754" i="1"/>
  <c r="Q754" i="1" s="1"/>
  <c r="G753" i="1"/>
  <c r="L752" i="1"/>
  <c r="Q752" i="1" s="1"/>
  <c r="G751" i="1"/>
  <c r="L750" i="1"/>
  <c r="Q750" i="1" s="1"/>
  <c r="G749" i="1"/>
  <c r="L748" i="1"/>
  <c r="G747" i="1"/>
  <c r="L746" i="1"/>
  <c r="Q746" i="1" s="1"/>
  <c r="G745" i="1"/>
  <c r="L744" i="1"/>
  <c r="I743" i="1"/>
  <c r="N742" i="1"/>
  <c r="E742" i="1"/>
  <c r="J742" i="1" s="1"/>
  <c r="L741" i="1"/>
  <c r="Q741" i="1" s="1"/>
  <c r="E741" i="1"/>
  <c r="I740" i="1"/>
  <c r="N739" i="1"/>
  <c r="E739" i="1"/>
  <c r="I738" i="1"/>
  <c r="N737" i="1"/>
  <c r="E737" i="1"/>
  <c r="I736" i="1"/>
  <c r="N735" i="1"/>
  <c r="E735" i="1"/>
  <c r="I734" i="1"/>
  <c r="N733" i="1"/>
  <c r="E733" i="1"/>
  <c r="I732" i="1"/>
  <c r="G731" i="1"/>
  <c r="L730" i="1"/>
  <c r="Q730" i="1" s="1"/>
  <c r="I729" i="1"/>
  <c r="N728" i="1"/>
  <c r="E728" i="1"/>
  <c r="I727" i="1"/>
  <c r="N726" i="1"/>
  <c r="E726" i="1"/>
  <c r="I725" i="1"/>
  <c r="N724" i="1"/>
  <c r="E724" i="1"/>
  <c r="G722" i="1"/>
  <c r="L721" i="1"/>
  <c r="Q721" i="1" s="1"/>
  <c r="G720" i="1"/>
  <c r="L719" i="1"/>
  <c r="Q719" i="1" s="1"/>
  <c r="G718" i="1"/>
  <c r="L717" i="1"/>
  <c r="Q717" i="1" s="1"/>
  <c r="E717" i="1"/>
  <c r="I716" i="1"/>
  <c r="G715" i="1"/>
  <c r="L714" i="1"/>
  <c r="G713" i="1"/>
  <c r="L712" i="1"/>
  <c r="Q712" i="1" s="1"/>
  <c r="G711" i="1"/>
  <c r="L710" i="1"/>
  <c r="G709" i="1"/>
  <c r="L708" i="1"/>
  <c r="Q708" i="1" s="1"/>
  <c r="I707" i="1"/>
  <c r="N706" i="1"/>
  <c r="E706" i="1"/>
  <c r="I705" i="1"/>
  <c r="L937" i="1"/>
  <c r="L911" i="1"/>
  <c r="Q911" i="1" s="1"/>
  <c r="L903" i="1"/>
  <c r="Q903" i="1" s="1"/>
  <c r="L895" i="1"/>
  <c r="Q895" i="1" s="1"/>
  <c r="I892" i="1"/>
  <c r="E889" i="1"/>
  <c r="J889" i="1" s="1"/>
  <c r="E858" i="1"/>
  <c r="J858" i="1" s="1"/>
  <c r="N856" i="1"/>
  <c r="I853" i="1"/>
  <c r="E850" i="1"/>
  <c r="J850" i="1" s="1"/>
  <c r="N848" i="1"/>
  <c r="I817" i="1"/>
  <c r="L816" i="1"/>
  <c r="Q816" i="1" s="1"/>
  <c r="G815" i="1"/>
  <c r="L814" i="1"/>
  <c r="Q814" i="1" s="1"/>
  <c r="G813" i="1"/>
  <c r="N812" i="1"/>
  <c r="E812" i="1"/>
  <c r="J812" i="1" s="1"/>
  <c r="I811" i="1"/>
  <c r="N810" i="1"/>
  <c r="E810" i="1"/>
  <c r="J810" i="1" s="1"/>
  <c r="I809" i="1"/>
  <c r="N808" i="1"/>
  <c r="E808" i="1"/>
  <c r="J808" i="1" s="1"/>
  <c r="I807" i="1"/>
  <c r="N806" i="1"/>
  <c r="E806" i="1"/>
  <c r="J806" i="1" s="1"/>
  <c r="I805" i="1"/>
  <c r="N804" i="1"/>
  <c r="E804" i="1"/>
  <c r="I803" i="1"/>
  <c r="N802" i="1"/>
  <c r="E802" i="1"/>
  <c r="J802" i="1" s="1"/>
  <c r="I801" i="1"/>
  <c r="N800" i="1"/>
  <c r="E800" i="1"/>
  <c r="J800" i="1" s="1"/>
  <c r="I799" i="1"/>
  <c r="N798" i="1"/>
  <c r="E798" i="1"/>
  <c r="J798" i="1" s="1"/>
  <c r="I797" i="1"/>
  <c r="N796" i="1"/>
  <c r="E796" i="1"/>
  <c r="J796" i="1" s="1"/>
  <c r="I795" i="1"/>
  <c r="N794" i="1"/>
  <c r="E794" i="1"/>
  <c r="J794" i="1" s="1"/>
  <c r="I793" i="1"/>
  <c r="N792" i="1"/>
  <c r="E792" i="1"/>
  <c r="I791" i="1"/>
  <c r="N790" i="1"/>
  <c r="E790" i="1"/>
  <c r="J790" i="1" s="1"/>
  <c r="I789" i="1"/>
  <c r="N788" i="1"/>
  <c r="E788" i="1"/>
  <c r="J788" i="1" s="1"/>
  <c r="I787" i="1"/>
  <c r="N786" i="1"/>
  <c r="E786" i="1"/>
  <c r="J786" i="1" s="1"/>
  <c r="I785" i="1"/>
  <c r="N784" i="1"/>
  <c r="E784" i="1"/>
  <c r="J784" i="1" s="1"/>
  <c r="I783" i="1"/>
  <c r="N782" i="1"/>
  <c r="E782" i="1"/>
  <c r="J782" i="1" s="1"/>
  <c r="I781" i="1"/>
  <c r="G780" i="1"/>
  <c r="L779" i="1"/>
  <c r="G778" i="1"/>
  <c r="L777" i="1"/>
  <c r="Q777" i="1" s="1"/>
  <c r="G776" i="1"/>
  <c r="L775" i="1"/>
  <c r="G774" i="1"/>
  <c r="L773" i="1"/>
  <c r="Q773" i="1" s="1"/>
  <c r="G772" i="1"/>
  <c r="L771" i="1"/>
  <c r="G770" i="1"/>
  <c r="L769" i="1"/>
  <c r="Q769" i="1" s="1"/>
  <c r="G768" i="1"/>
  <c r="L767" i="1"/>
  <c r="G766" i="1"/>
  <c r="L765" i="1"/>
  <c r="Q765" i="1" s="1"/>
  <c r="G764" i="1"/>
  <c r="L763" i="1"/>
  <c r="E763" i="1"/>
  <c r="J763" i="1" s="1"/>
  <c r="I762" i="1"/>
  <c r="N761" i="1"/>
  <c r="E761" i="1"/>
  <c r="J761" i="1" s="1"/>
  <c r="I760" i="1"/>
  <c r="N759" i="1"/>
  <c r="E759" i="1"/>
  <c r="I758" i="1"/>
  <c r="N757" i="1"/>
  <c r="E757" i="1"/>
  <c r="J757" i="1" s="1"/>
  <c r="I756" i="1"/>
  <c r="N755" i="1"/>
  <c r="E755" i="1"/>
  <c r="J755" i="1" s="1"/>
  <c r="I754" i="1"/>
  <c r="N753" i="1"/>
  <c r="E753" i="1"/>
  <c r="J753" i="1" s="1"/>
  <c r="I752" i="1"/>
  <c r="N751" i="1"/>
  <c r="E751" i="1"/>
  <c r="J751" i="1" s="1"/>
  <c r="I750" i="1"/>
  <c r="N749" i="1"/>
  <c r="E749" i="1"/>
  <c r="J749" i="1" s="1"/>
  <c r="I748" i="1"/>
  <c r="N747" i="1"/>
  <c r="E747" i="1"/>
  <c r="I746" i="1"/>
  <c r="N745" i="1"/>
  <c r="E745" i="1"/>
  <c r="J745" i="1" s="1"/>
  <c r="I744" i="1"/>
  <c r="G743" i="1"/>
  <c r="L742" i="1"/>
  <c r="Q742" i="1" s="1"/>
  <c r="G740" i="1"/>
  <c r="L739" i="1"/>
  <c r="Q739" i="1" s="1"/>
  <c r="G738" i="1"/>
  <c r="L737" i="1"/>
  <c r="Q737" i="1" s="1"/>
  <c r="G736" i="1"/>
  <c r="L735" i="1"/>
  <c r="Q735" i="1" s="1"/>
  <c r="G734" i="1"/>
  <c r="L733" i="1"/>
  <c r="G732" i="1"/>
  <c r="N731" i="1"/>
  <c r="E731" i="1"/>
  <c r="J731" i="1" s="1"/>
  <c r="I730" i="1"/>
  <c r="G729" i="1"/>
  <c r="L728" i="1"/>
  <c r="G727" i="1"/>
  <c r="L726" i="1"/>
  <c r="Q726" i="1" s="1"/>
  <c r="G725" i="1"/>
  <c r="L724" i="1"/>
  <c r="I723" i="1"/>
  <c r="N722" i="1"/>
  <c r="E722" i="1"/>
  <c r="J722" i="1" s="1"/>
  <c r="I721" i="1"/>
  <c r="N720" i="1"/>
  <c r="E720" i="1"/>
  <c r="J720" i="1" s="1"/>
  <c r="I719" i="1"/>
  <c r="N718" i="1"/>
  <c r="E718" i="1"/>
  <c r="G716" i="1"/>
  <c r="N715" i="1"/>
  <c r="E715" i="1"/>
  <c r="I714" i="1"/>
  <c r="N713" i="1"/>
  <c r="E713" i="1"/>
  <c r="I712" i="1"/>
  <c r="N711" i="1"/>
  <c r="E711" i="1"/>
  <c r="I710" i="1"/>
  <c r="N709" i="1"/>
  <c r="E709" i="1"/>
  <c r="J709" i="1" s="1"/>
  <c r="I708" i="1"/>
  <c r="G707" i="1"/>
  <c r="L706" i="1"/>
  <c r="Q706" i="1" s="1"/>
  <c r="L897" i="1"/>
  <c r="Q897" i="1" s="1"/>
  <c r="G865" i="1"/>
  <c r="N854" i="1"/>
  <c r="I851" i="1"/>
  <c r="E848" i="1"/>
  <c r="G840" i="1"/>
  <c r="G832" i="1"/>
  <c r="G824" i="1"/>
  <c r="E815" i="1"/>
  <c r="J815" i="1" s="1"/>
  <c r="N813" i="1"/>
  <c r="E780" i="1"/>
  <c r="N778" i="1"/>
  <c r="I775" i="1"/>
  <c r="E772" i="1"/>
  <c r="N770" i="1"/>
  <c r="I767" i="1"/>
  <c r="E764" i="1"/>
  <c r="G762" i="1"/>
  <c r="G760" i="1"/>
  <c r="G758" i="1"/>
  <c r="G756" i="1"/>
  <c r="G754" i="1"/>
  <c r="G752" i="1"/>
  <c r="G750" i="1"/>
  <c r="G748" i="1"/>
  <c r="G746" i="1"/>
  <c r="G744" i="1"/>
  <c r="I741" i="1"/>
  <c r="E738" i="1"/>
  <c r="N736" i="1"/>
  <c r="I733" i="1"/>
  <c r="I728" i="1"/>
  <c r="E725" i="1"/>
  <c r="J725" i="1" s="1"/>
  <c r="N723" i="1"/>
  <c r="E716" i="1"/>
  <c r="G714" i="1"/>
  <c r="G712" i="1"/>
  <c r="G710" i="1"/>
  <c r="G708" i="1"/>
  <c r="L705" i="1"/>
  <c r="Q705" i="1" s="1"/>
  <c r="N704" i="1"/>
  <c r="E704" i="1"/>
  <c r="I703" i="1"/>
  <c r="N702" i="1"/>
  <c r="E702" i="1"/>
  <c r="J702" i="1" s="1"/>
  <c r="L701" i="1"/>
  <c r="Q701" i="1" s="1"/>
  <c r="G700" i="1"/>
  <c r="L699" i="1"/>
  <c r="G698" i="1"/>
  <c r="L697" i="1"/>
  <c r="G696" i="1"/>
  <c r="L695" i="1"/>
  <c r="Q695" i="1" s="1"/>
  <c r="G694" i="1"/>
  <c r="L693" i="1"/>
  <c r="E693" i="1"/>
  <c r="I692" i="1"/>
  <c r="N691" i="1"/>
  <c r="E691" i="1"/>
  <c r="I690" i="1"/>
  <c r="N689" i="1"/>
  <c r="E689" i="1"/>
  <c r="I688" i="1"/>
  <c r="G687" i="1"/>
  <c r="L686" i="1"/>
  <c r="Q686" i="1" s="1"/>
  <c r="G685" i="1"/>
  <c r="L684" i="1"/>
  <c r="G683" i="1"/>
  <c r="L682" i="1"/>
  <c r="G681" i="1"/>
  <c r="L680" i="1"/>
  <c r="Q680" i="1" s="1"/>
  <c r="G679" i="1"/>
  <c r="L678" i="1"/>
  <c r="G677" i="1"/>
  <c r="L676" i="1"/>
  <c r="G675" i="1"/>
  <c r="L674" i="1"/>
  <c r="Q674" i="1" s="1"/>
  <c r="I673" i="1"/>
  <c r="N672" i="1"/>
  <c r="E672" i="1"/>
  <c r="I671" i="1"/>
  <c r="N670" i="1"/>
  <c r="E670" i="1"/>
  <c r="J670" i="1" s="1"/>
  <c r="I669" i="1"/>
  <c r="N668" i="1"/>
  <c r="E668" i="1"/>
  <c r="I667" i="1"/>
  <c r="N666" i="1"/>
  <c r="E666" i="1"/>
  <c r="I665" i="1"/>
  <c r="N664" i="1"/>
  <c r="E664" i="1"/>
  <c r="I663" i="1"/>
  <c r="N662" i="1"/>
  <c r="E662" i="1"/>
  <c r="J662" i="1" s="1"/>
  <c r="I661" i="1"/>
  <c r="N660" i="1"/>
  <c r="E660" i="1"/>
  <c r="I659" i="1"/>
  <c r="N658" i="1"/>
  <c r="E658" i="1"/>
  <c r="I657" i="1"/>
  <c r="N656" i="1"/>
  <c r="E656" i="1"/>
  <c r="I655" i="1"/>
  <c r="N654" i="1"/>
  <c r="E654" i="1"/>
  <c r="J654" i="1" s="1"/>
  <c r="L653" i="1"/>
  <c r="G652" i="1"/>
  <c r="L651" i="1"/>
  <c r="G650" i="1"/>
  <c r="L649" i="1"/>
  <c r="Q649" i="1" s="1"/>
  <c r="G648" i="1"/>
  <c r="L647" i="1"/>
  <c r="I646" i="1"/>
  <c r="N645" i="1"/>
  <c r="E645" i="1"/>
  <c r="I644" i="1"/>
  <c r="N643" i="1"/>
  <c r="E643" i="1"/>
  <c r="I642" i="1"/>
  <c r="N641" i="1"/>
  <c r="E641" i="1"/>
  <c r="I640" i="1"/>
  <c r="N639" i="1"/>
  <c r="E639" i="1"/>
  <c r="I638" i="1"/>
  <c r="G637" i="1"/>
  <c r="L636" i="1"/>
  <c r="G635" i="1"/>
  <c r="L634" i="1"/>
  <c r="Q634" i="1" s="1"/>
  <c r="G633" i="1"/>
  <c r="L632" i="1"/>
  <c r="G631" i="1"/>
  <c r="L630" i="1"/>
  <c r="I629" i="1"/>
  <c r="N628" i="1"/>
  <c r="E628" i="1"/>
  <c r="I627" i="1"/>
  <c r="N626" i="1"/>
  <c r="E626" i="1"/>
  <c r="I625" i="1"/>
  <c r="N624" i="1"/>
  <c r="E624" i="1"/>
  <c r="I623" i="1"/>
  <c r="G622" i="1"/>
  <c r="L621" i="1"/>
  <c r="G620" i="1"/>
  <c r="L619" i="1"/>
  <c r="Q619" i="1" s="1"/>
  <c r="G618" i="1"/>
  <c r="L617" i="1"/>
  <c r="G616" i="1"/>
  <c r="N615" i="1"/>
  <c r="E615" i="1"/>
  <c r="I614" i="1"/>
  <c r="N613" i="1"/>
  <c r="E613" i="1"/>
  <c r="I612" i="1"/>
  <c r="N611" i="1"/>
  <c r="E611" i="1"/>
  <c r="I610" i="1"/>
  <c r="N609" i="1"/>
  <c r="E609" i="1"/>
  <c r="I608" i="1"/>
  <c r="N607" i="1"/>
  <c r="E607" i="1"/>
  <c r="I606" i="1"/>
  <c r="N605" i="1"/>
  <c r="G867" i="1"/>
  <c r="I859" i="1"/>
  <c r="E856" i="1"/>
  <c r="J856" i="1" s="1"/>
  <c r="G842" i="1"/>
  <c r="G834" i="1"/>
  <c r="G826" i="1"/>
  <c r="G818" i="1"/>
  <c r="I816" i="1"/>
  <c r="E813" i="1"/>
  <c r="J813" i="1" s="1"/>
  <c r="G811" i="1"/>
  <c r="G809" i="1"/>
  <c r="G807" i="1"/>
  <c r="G805" i="1"/>
  <c r="G803" i="1"/>
  <c r="G801" i="1"/>
  <c r="G799" i="1"/>
  <c r="G797" i="1"/>
  <c r="G795" i="1"/>
  <c r="G793" i="1"/>
  <c r="G791" i="1"/>
  <c r="G789" i="1"/>
  <c r="G787" i="1"/>
  <c r="G785" i="1"/>
  <c r="G783" i="1"/>
  <c r="G781" i="1"/>
  <c r="E778" i="1"/>
  <c r="J778" i="1" s="1"/>
  <c r="N776" i="1"/>
  <c r="I773" i="1"/>
  <c r="E770" i="1"/>
  <c r="J770" i="1" s="1"/>
  <c r="N768" i="1"/>
  <c r="I765" i="1"/>
  <c r="I742" i="1"/>
  <c r="I739" i="1"/>
  <c r="E736" i="1"/>
  <c r="J736" i="1" s="1"/>
  <c r="N734" i="1"/>
  <c r="L731" i="1"/>
  <c r="N729" i="1"/>
  <c r="I726" i="1"/>
  <c r="G723" i="1"/>
  <c r="G721" i="1"/>
  <c r="G719" i="1"/>
  <c r="I717" i="1"/>
  <c r="I706" i="1"/>
  <c r="G705" i="1"/>
  <c r="L704" i="1"/>
  <c r="Q704" i="1" s="1"/>
  <c r="G703" i="1"/>
  <c r="L702" i="1"/>
  <c r="Q702" i="1" s="1"/>
  <c r="I701" i="1"/>
  <c r="N700" i="1"/>
  <c r="E700" i="1"/>
  <c r="I699" i="1"/>
  <c r="N698" i="1"/>
  <c r="E698" i="1"/>
  <c r="J698" i="1" s="1"/>
  <c r="I697" i="1"/>
  <c r="N696" i="1"/>
  <c r="E696" i="1"/>
  <c r="I695" i="1"/>
  <c r="N694" i="1"/>
  <c r="E694" i="1"/>
  <c r="J694" i="1" s="1"/>
  <c r="G692" i="1"/>
  <c r="L691" i="1"/>
  <c r="G690" i="1"/>
  <c r="L689" i="1"/>
  <c r="Q689" i="1" s="1"/>
  <c r="G688" i="1"/>
  <c r="N687" i="1"/>
  <c r="E687" i="1"/>
  <c r="I686" i="1"/>
  <c r="N685" i="1"/>
  <c r="E685" i="1"/>
  <c r="I684" i="1"/>
  <c r="N683" i="1"/>
  <c r="E683" i="1"/>
  <c r="I682" i="1"/>
  <c r="N681" i="1"/>
  <c r="E681" i="1"/>
  <c r="I680" i="1"/>
  <c r="N679" i="1"/>
  <c r="E679" i="1"/>
  <c r="I678" i="1"/>
  <c r="N677" i="1"/>
  <c r="E677" i="1"/>
  <c r="I676" i="1"/>
  <c r="N675" i="1"/>
  <c r="E675" i="1"/>
  <c r="I674" i="1"/>
  <c r="G673" i="1"/>
  <c r="L672" i="1"/>
  <c r="Q672" i="1" s="1"/>
  <c r="G671" i="1"/>
  <c r="L670" i="1"/>
  <c r="Q670" i="1" s="1"/>
  <c r="G669" i="1"/>
  <c r="L668" i="1"/>
  <c r="G667" i="1"/>
  <c r="L666" i="1"/>
  <c r="G665" i="1"/>
  <c r="L664" i="1"/>
  <c r="Q664" i="1" s="1"/>
  <c r="G663" i="1"/>
  <c r="L662" i="1"/>
  <c r="G661" i="1"/>
  <c r="L660" i="1"/>
  <c r="Q660" i="1" s="1"/>
  <c r="G659" i="1"/>
  <c r="L658" i="1"/>
  <c r="Q658" i="1" s="1"/>
  <c r="G657" i="1"/>
  <c r="L656" i="1"/>
  <c r="Q656" i="1" s="1"/>
  <c r="G655" i="1"/>
  <c r="L654" i="1"/>
  <c r="I653" i="1"/>
  <c r="N652" i="1"/>
  <c r="E652" i="1"/>
  <c r="I651" i="1"/>
  <c r="N650" i="1"/>
  <c r="E650" i="1"/>
  <c r="I649" i="1"/>
  <c r="N648" i="1"/>
  <c r="E648" i="1"/>
  <c r="I647" i="1"/>
  <c r="G646" i="1"/>
  <c r="L645" i="1"/>
  <c r="G644" i="1"/>
  <c r="L643" i="1"/>
  <c r="Q643" i="1" s="1"/>
  <c r="G642" i="1"/>
  <c r="L641" i="1"/>
  <c r="Q641" i="1" s="1"/>
  <c r="G640" i="1"/>
  <c r="L639" i="1"/>
  <c r="G638" i="1"/>
  <c r="N637" i="1"/>
  <c r="E637" i="1"/>
  <c r="I636" i="1"/>
  <c r="N635" i="1"/>
  <c r="E635" i="1"/>
  <c r="I634" i="1"/>
  <c r="N633" i="1"/>
  <c r="E633" i="1"/>
  <c r="I632" i="1"/>
  <c r="N631" i="1"/>
  <c r="E631" i="1"/>
  <c r="I630" i="1"/>
  <c r="G629" i="1"/>
  <c r="L628" i="1"/>
  <c r="G627" i="1"/>
  <c r="L626" i="1"/>
  <c r="Q626" i="1" s="1"/>
  <c r="G625" i="1"/>
  <c r="L624" i="1"/>
  <c r="G623" i="1"/>
  <c r="N622" i="1"/>
  <c r="E622" i="1"/>
  <c r="I621" i="1"/>
  <c r="N620" i="1"/>
  <c r="E620" i="1"/>
  <c r="I619" i="1"/>
  <c r="N618" i="1"/>
  <c r="E618" i="1"/>
  <c r="I617" i="1"/>
  <c r="N616" i="1"/>
  <c r="E616" i="1"/>
  <c r="J616" i="1" s="1"/>
  <c r="L615" i="1"/>
  <c r="Q615" i="1" s="1"/>
  <c r="G614" i="1"/>
  <c r="L613" i="1"/>
  <c r="Q613" i="1" s="1"/>
  <c r="G612" i="1"/>
  <c r="L611" i="1"/>
  <c r="Q611" i="1" s="1"/>
  <c r="G610" i="1"/>
  <c r="L609" i="1"/>
  <c r="Q609" i="1" s="1"/>
  <c r="G608" i="1"/>
  <c r="L607" i="1"/>
  <c r="Q607" i="1" s="1"/>
  <c r="G606" i="1"/>
  <c r="L605" i="1"/>
  <c r="Q605" i="1" s="1"/>
  <c r="L913" i="1"/>
  <c r="Q913" i="1" s="1"/>
  <c r="G869" i="1"/>
  <c r="G861" i="1"/>
  <c r="G844" i="1"/>
  <c r="G836" i="1"/>
  <c r="G828" i="1"/>
  <c r="G820" i="1"/>
  <c r="I814" i="1"/>
  <c r="I779" i="1"/>
  <c r="E776" i="1"/>
  <c r="N774" i="1"/>
  <c r="I771" i="1"/>
  <c r="E768" i="1"/>
  <c r="J768" i="1" s="1"/>
  <c r="N766" i="1"/>
  <c r="L761" i="1"/>
  <c r="L759" i="1"/>
  <c r="Q759" i="1" s="1"/>
  <c r="L757" i="1"/>
  <c r="Q757" i="1" s="1"/>
  <c r="L755" i="1"/>
  <c r="Q755" i="1" s="1"/>
  <c r="L753" i="1"/>
  <c r="L751" i="1"/>
  <c r="Q751" i="1" s="1"/>
  <c r="L749" i="1"/>
  <c r="L747" i="1"/>
  <c r="L745" i="1"/>
  <c r="Q745" i="1" s="1"/>
  <c r="N743" i="1"/>
  <c r="N740" i="1"/>
  <c r="I737" i="1"/>
  <c r="E734" i="1"/>
  <c r="N732" i="1"/>
  <c r="E729" i="1"/>
  <c r="N727" i="1"/>
  <c r="I724" i="1"/>
  <c r="L715" i="1"/>
  <c r="Q715" i="1" s="1"/>
  <c r="L713" i="1"/>
  <c r="Q713" i="1" s="1"/>
  <c r="L711" i="1"/>
  <c r="Q711" i="1" s="1"/>
  <c r="L709" i="1"/>
  <c r="Q709" i="1" s="1"/>
  <c r="N707" i="1"/>
  <c r="E705" i="1"/>
  <c r="J705" i="1" s="1"/>
  <c r="I704" i="1"/>
  <c r="N703" i="1"/>
  <c r="E703" i="1"/>
  <c r="I702" i="1"/>
  <c r="G701" i="1"/>
  <c r="L700" i="1"/>
  <c r="Q700" i="1" s="1"/>
  <c r="G699" i="1"/>
  <c r="L698" i="1"/>
  <c r="G697" i="1"/>
  <c r="L696" i="1"/>
  <c r="Q696" i="1" s="1"/>
  <c r="G695" i="1"/>
  <c r="L694" i="1"/>
  <c r="Q694" i="1" s="1"/>
  <c r="I693" i="1"/>
  <c r="N692" i="1"/>
  <c r="E692" i="1"/>
  <c r="J692" i="1" s="1"/>
  <c r="I691" i="1"/>
  <c r="N690" i="1"/>
  <c r="E690" i="1"/>
  <c r="J690" i="1" s="1"/>
  <c r="I689" i="1"/>
  <c r="N688" i="1"/>
  <c r="E688" i="1"/>
  <c r="L687" i="1"/>
  <c r="G686" i="1"/>
  <c r="L685" i="1"/>
  <c r="Q685" i="1" s="1"/>
  <c r="G684" i="1"/>
  <c r="L683" i="1"/>
  <c r="G682" i="1"/>
  <c r="L681" i="1"/>
  <c r="Q681" i="1" s="1"/>
  <c r="G680" i="1"/>
  <c r="L679" i="1"/>
  <c r="G846" i="1"/>
  <c r="N815" i="1"/>
  <c r="L812" i="1"/>
  <c r="L804" i="1"/>
  <c r="Q804" i="1" s="1"/>
  <c r="L796" i="1"/>
  <c r="Q796" i="1" s="1"/>
  <c r="L788" i="1"/>
  <c r="N780" i="1"/>
  <c r="I777" i="1"/>
  <c r="E774" i="1"/>
  <c r="J774" i="1" s="1"/>
  <c r="E743" i="1"/>
  <c r="J743" i="1" s="1"/>
  <c r="N738" i="1"/>
  <c r="I735" i="1"/>
  <c r="E732" i="1"/>
  <c r="J732" i="1" s="1"/>
  <c r="L718" i="1"/>
  <c r="Q718" i="1" s="1"/>
  <c r="N705" i="1"/>
  <c r="L703" i="1"/>
  <c r="Q703" i="1" s="1"/>
  <c r="N701" i="1"/>
  <c r="I698" i="1"/>
  <c r="E695" i="1"/>
  <c r="J695" i="1" s="1"/>
  <c r="N693" i="1"/>
  <c r="E686" i="1"/>
  <c r="J686" i="1" s="1"/>
  <c r="N684" i="1"/>
  <c r="I681" i="1"/>
  <c r="G678" i="1"/>
  <c r="I677" i="1"/>
  <c r="E676" i="1"/>
  <c r="N671" i="1"/>
  <c r="I670" i="1"/>
  <c r="L669" i="1"/>
  <c r="G668" i="1"/>
  <c r="E667" i="1"/>
  <c r="J667" i="1" s="1"/>
  <c r="N663" i="1"/>
  <c r="I662" i="1"/>
  <c r="L661" i="1"/>
  <c r="G660" i="1"/>
  <c r="E659" i="1"/>
  <c r="J659" i="1" s="1"/>
  <c r="N655" i="1"/>
  <c r="I654" i="1"/>
  <c r="N653" i="1"/>
  <c r="L652" i="1"/>
  <c r="G651" i="1"/>
  <c r="I650" i="1"/>
  <c r="E649" i="1"/>
  <c r="N644" i="1"/>
  <c r="I643" i="1"/>
  <c r="L642" i="1"/>
  <c r="G641" i="1"/>
  <c r="E640" i="1"/>
  <c r="J640" i="1" s="1"/>
  <c r="N636" i="1"/>
  <c r="L635" i="1"/>
  <c r="Q635" i="1" s="1"/>
  <c r="G634" i="1"/>
  <c r="I633" i="1"/>
  <c r="E632" i="1"/>
  <c r="N627" i="1"/>
  <c r="I626" i="1"/>
  <c r="L625" i="1"/>
  <c r="G624" i="1"/>
  <c r="E623" i="1"/>
  <c r="N619" i="1"/>
  <c r="L618" i="1"/>
  <c r="Q618" i="1" s="1"/>
  <c r="G617" i="1"/>
  <c r="I616" i="1"/>
  <c r="G615" i="1"/>
  <c r="E614" i="1"/>
  <c r="N610" i="1"/>
  <c r="I609" i="1"/>
  <c r="L608" i="1"/>
  <c r="G607" i="1"/>
  <c r="E606" i="1"/>
  <c r="E605" i="1"/>
  <c r="I604" i="1"/>
  <c r="N603" i="1"/>
  <c r="E603" i="1"/>
  <c r="J603" i="1" s="1"/>
  <c r="I602" i="1"/>
  <c r="N601" i="1"/>
  <c r="E601" i="1"/>
  <c r="I600" i="1"/>
  <c r="N599" i="1"/>
  <c r="E599" i="1"/>
  <c r="J599" i="1" s="1"/>
  <c r="I598" i="1"/>
  <c r="G597" i="1"/>
  <c r="L596" i="1"/>
  <c r="G595" i="1"/>
  <c r="L594" i="1"/>
  <c r="G593" i="1"/>
  <c r="L592" i="1"/>
  <c r="G591" i="1"/>
  <c r="N590" i="1"/>
  <c r="E590" i="1"/>
  <c r="I589" i="1"/>
  <c r="N588" i="1"/>
  <c r="E588" i="1"/>
  <c r="I587" i="1"/>
  <c r="N586" i="1"/>
  <c r="E586" i="1"/>
  <c r="I585" i="1"/>
  <c r="N584" i="1"/>
  <c r="E584" i="1"/>
  <c r="I583" i="1"/>
  <c r="N582" i="1"/>
  <c r="E582" i="1"/>
  <c r="L581" i="1"/>
  <c r="G580" i="1"/>
  <c r="L579" i="1"/>
  <c r="G578" i="1"/>
  <c r="L577" i="1"/>
  <c r="I576" i="1"/>
  <c r="N575" i="1"/>
  <c r="E575" i="1"/>
  <c r="J575" i="1" s="1"/>
  <c r="L574" i="1"/>
  <c r="G573" i="1"/>
  <c r="L572" i="1"/>
  <c r="G571" i="1"/>
  <c r="L570" i="1"/>
  <c r="G569" i="1"/>
  <c r="L568" i="1"/>
  <c r="I567" i="1"/>
  <c r="N566" i="1"/>
  <c r="E566" i="1"/>
  <c r="I565" i="1"/>
  <c r="G564" i="1"/>
  <c r="L563" i="1"/>
  <c r="G562" i="1"/>
  <c r="L561" i="1"/>
  <c r="G560" i="1"/>
  <c r="L559" i="1"/>
  <c r="Q559" i="1" s="1"/>
  <c r="G558" i="1"/>
  <c r="L557" i="1"/>
  <c r="G556" i="1"/>
  <c r="L555" i="1"/>
  <c r="G554" i="1"/>
  <c r="L553" i="1"/>
  <c r="G552" i="1"/>
  <c r="L551" i="1"/>
  <c r="G550" i="1"/>
  <c r="L549" i="1"/>
  <c r="G548" i="1"/>
  <c r="L547" i="1"/>
  <c r="G546" i="1"/>
  <c r="L545" i="1"/>
  <c r="G544" i="1"/>
  <c r="N543" i="1"/>
  <c r="E543" i="1"/>
  <c r="I542" i="1"/>
  <c r="N541" i="1"/>
  <c r="E541" i="1"/>
  <c r="L540" i="1"/>
  <c r="G539" i="1"/>
  <c r="L538" i="1"/>
  <c r="G537" i="1"/>
  <c r="L536" i="1"/>
  <c r="Q536" i="1" s="1"/>
  <c r="G535" i="1"/>
  <c r="L534" i="1"/>
  <c r="G533" i="1"/>
  <c r="L532" i="1"/>
  <c r="G531" i="1"/>
  <c r="L530" i="1"/>
  <c r="Q530" i="1" s="1"/>
  <c r="G529" i="1"/>
  <c r="L528" i="1"/>
  <c r="G527" i="1"/>
  <c r="L526" i="1"/>
  <c r="G525" i="1"/>
  <c r="L524" i="1"/>
  <c r="Q524" i="1" s="1"/>
  <c r="G523" i="1"/>
  <c r="L522" i="1"/>
  <c r="G521" i="1"/>
  <c r="L520" i="1"/>
  <c r="G519" i="1"/>
  <c r="L518" i="1"/>
  <c r="Q518" i="1" s="1"/>
  <c r="G517" i="1"/>
  <c r="L516" i="1"/>
  <c r="G515" i="1"/>
  <c r="G871" i="1"/>
  <c r="G838" i="1"/>
  <c r="E817" i="1"/>
  <c r="J817" i="1" s="1"/>
  <c r="L806" i="1"/>
  <c r="L798" i="1"/>
  <c r="L790" i="1"/>
  <c r="L782" i="1"/>
  <c r="E740" i="1"/>
  <c r="J740" i="1" s="1"/>
  <c r="L720" i="1"/>
  <c r="Q720" i="1" s="1"/>
  <c r="E707" i="1"/>
  <c r="E701" i="1"/>
  <c r="J701" i="1" s="1"/>
  <c r="N699" i="1"/>
  <c r="I696" i="1"/>
  <c r="G693" i="1"/>
  <c r="G691" i="1"/>
  <c r="G689" i="1"/>
  <c r="I687" i="1"/>
  <c r="E684" i="1"/>
  <c r="N682" i="1"/>
  <c r="I679" i="1"/>
  <c r="E678" i="1"/>
  <c r="J678" i="1" s="1"/>
  <c r="N674" i="1"/>
  <c r="N673" i="1"/>
  <c r="I672" i="1"/>
  <c r="L671" i="1"/>
  <c r="Q671" i="1" s="1"/>
  <c r="G670" i="1"/>
  <c r="E669" i="1"/>
  <c r="J669" i="1" s="1"/>
  <c r="N665" i="1"/>
  <c r="I664" i="1"/>
  <c r="L663" i="1"/>
  <c r="Q663" i="1" s="1"/>
  <c r="G662" i="1"/>
  <c r="E661" i="1"/>
  <c r="J661" i="1" s="1"/>
  <c r="N657" i="1"/>
  <c r="I656" i="1"/>
  <c r="L655" i="1"/>
  <c r="G654" i="1"/>
  <c r="G653" i="1"/>
  <c r="I652" i="1"/>
  <c r="E651" i="1"/>
  <c r="J651" i="1" s="1"/>
  <c r="N647" i="1"/>
  <c r="N646" i="1"/>
  <c r="I645" i="1"/>
  <c r="L644" i="1"/>
  <c r="G643" i="1"/>
  <c r="E642" i="1"/>
  <c r="J642" i="1" s="1"/>
  <c r="N638" i="1"/>
  <c r="L637" i="1"/>
  <c r="G636" i="1"/>
  <c r="I635" i="1"/>
  <c r="E634" i="1"/>
  <c r="J634" i="1" s="1"/>
  <c r="N630" i="1"/>
  <c r="N629" i="1"/>
  <c r="I628" i="1"/>
  <c r="L627" i="1"/>
  <c r="G626" i="1"/>
  <c r="E625" i="1"/>
  <c r="J625" i="1" s="1"/>
  <c r="N621" i="1"/>
  <c r="L620" i="1"/>
  <c r="G619" i="1"/>
  <c r="I618" i="1"/>
  <c r="E617" i="1"/>
  <c r="N612" i="1"/>
  <c r="I611" i="1"/>
  <c r="L610" i="1"/>
  <c r="Q610" i="1" s="1"/>
  <c r="G609" i="1"/>
  <c r="E608" i="1"/>
  <c r="J608" i="1" s="1"/>
  <c r="G604" i="1"/>
  <c r="L603" i="1"/>
  <c r="G602" i="1"/>
  <c r="L601" i="1"/>
  <c r="Q601" i="1" s="1"/>
  <c r="G600" i="1"/>
  <c r="L599" i="1"/>
  <c r="G598" i="1"/>
  <c r="N597" i="1"/>
  <c r="E597" i="1"/>
  <c r="J597" i="1" s="1"/>
  <c r="I596" i="1"/>
  <c r="N595" i="1"/>
  <c r="E595" i="1"/>
  <c r="I594" i="1"/>
  <c r="N593" i="1"/>
  <c r="E593" i="1"/>
  <c r="J593" i="1" s="1"/>
  <c r="I592" i="1"/>
  <c r="N591" i="1"/>
  <c r="E591" i="1"/>
  <c r="L590" i="1"/>
  <c r="G589" i="1"/>
  <c r="L588" i="1"/>
  <c r="Q588" i="1" s="1"/>
  <c r="G587" i="1"/>
  <c r="L586" i="1"/>
  <c r="Q586" i="1" s="1"/>
  <c r="G585" i="1"/>
  <c r="L584" i="1"/>
  <c r="G583" i="1"/>
  <c r="L582" i="1"/>
  <c r="Q582" i="1" s="1"/>
  <c r="I581" i="1"/>
  <c r="N580" i="1"/>
  <c r="E580" i="1"/>
  <c r="I579" i="1"/>
  <c r="N578" i="1"/>
  <c r="E578" i="1"/>
  <c r="J578" i="1" s="1"/>
  <c r="I577" i="1"/>
  <c r="G576" i="1"/>
  <c r="L575" i="1"/>
  <c r="I574" i="1"/>
  <c r="N573" i="1"/>
  <c r="E573" i="1"/>
  <c r="J573" i="1" s="1"/>
  <c r="I572" i="1"/>
  <c r="N571" i="1"/>
  <c r="E571" i="1"/>
  <c r="I570" i="1"/>
  <c r="N569" i="1"/>
  <c r="E569" i="1"/>
  <c r="J569" i="1" s="1"/>
  <c r="I568" i="1"/>
  <c r="G567" i="1"/>
  <c r="L566" i="1"/>
  <c r="G565" i="1"/>
  <c r="N564" i="1"/>
  <c r="E564" i="1"/>
  <c r="J564" i="1" s="1"/>
  <c r="I563" i="1"/>
  <c r="N562" i="1"/>
  <c r="E562" i="1"/>
  <c r="I561" i="1"/>
  <c r="N560" i="1"/>
  <c r="E560" i="1"/>
  <c r="J560" i="1" s="1"/>
  <c r="I559" i="1"/>
  <c r="N558" i="1"/>
  <c r="E558" i="1"/>
  <c r="I557" i="1"/>
  <c r="N556" i="1"/>
  <c r="E556" i="1"/>
  <c r="J556" i="1" s="1"/>
  <c r="I555" i="1"/>
  <c r="N554" i="1"/>
  <c r="E554" i="1"/>
  <c r="I553" i="1"/>
  <c r="N552" i="1"/>
  <c r="E552" i="1"/>
  <c r="J552" i="1" s="1"/>
  <c r="I551" i="1"/>
  <c r="N550" i="1"/>
  <c r="E550" i="1"/>
  <c r="I549" i="1"/>
  <c r="N548" i="1"/>
  <c r="E548" i="1"/>
  <c r="J548" i="1" s="1"/>
  <c r="I547" i="1"/>
  <c r="N546" i="1"/>
  <c r="E546" i="1"/>
  <c r="I545" i="1"/>
  <c r="N544" i="1"/>
  <c r="E544" i="1"/>
  <c r="J544" i="1" s="1"/>
  <c r="L543" i="1"/>
  <c r="Q543" i="1" s="1"/>
  <c r="G542" i="1"/>
  <c r="L541" i="1"/>
  <c r="I540" i="1"/>
  <c r="N539" i="1"/>
  <c r="E539" i="1"/>
  <c r="J539" i="1" s="1"/>
  <c r="I538" i="1"/>
  <c r="N537" i="1"/>
  <c r="E537" i="1"/>
  <c r="I536" i="1"/>
  <c r="N535" i="1"/>
  <c r="E535" i="1"/>
  <c r="J535" i="1" s="1"/>
  <c r="I534" i="1"/>
  <c r="N533" i="1"/>
  <c r="E533" i="1"/>
  <c r="I532" i="1"/>
  <c r="N531" i="1"/>
  <c r="E531" i="1"/>
  <c r="J531" i="1" s="1"/>
  <c r="I530" i="1"/>
  <c r="N529" i="1"/>
  <c r="E529" i="1"/>
  <c r="I528" i="1"/>
  <c r="N527" i="1"/>
  <c r="E527" i="1"/>
  <c r="J527" i="1" s="1"/>
  <c r="I526" i="1"/>
  <c r="N525" i="1"/>
  <c r="E525" i="1"/>
  <c r="I524" i="1"/>
  <c r="N523" i="1"/>
  <c r="E523" i="1"/>
  <c r="J523" i="1" s="1"/>
  <c r="I522" i="1"/>
  <c r="N521" i="1"/>
  <c r="E521" i="1"/>
  <c r="I520" i="1"/>
  <c r="N519" i="1"/>
  <c r="E519" i="1"/>
  <c r="J519" i="1" s="1"/>
  <c r="I518" i="1"/>
  <c r="N517" i="1"/>
  <c r="E517" i="1"/>
  <c r="I516" i="1"/>
  <c r="L905" i="1"/>
  <c r="Q905" i="1" s="1"/>
  <c r="G863" i="1"/>
  <c r="G830" i="1"/>
  <c r="L808" i="1"/>
  <c r="Q808" i="1" s="1"/>
  <c r="L800" i="1"/>
  <c r="Q800" i="1" s="1"/>
  <c r="L792" i="1"/>
  <c r="Q792" i="1" s="1"/>
  <c r="L784" i="1"/>
  <c r="Q784" i="1" s="1"/>
  <c r="N764" i="1"/>
  <c r="N725" i="1"/>
  <c r="L722" i="1"/>
  <c r="Q722" i="1" s="1"/>
  <c r="G704" i="1"/>
  <c r="G702" i="1"/>
  <c r="E699" i="1"/>
  <c r="N697" i="1"/>
  <c r="I694" i="1"/>
  <c r="I685" i="1"/>
  <c r="E682" i="1"/>
  <c r="J682" i="1" s="1"/>
  <c r="N680" i="1"/>
  <c r="N676" i="1"/>
  <c r="L675" i="1"/>
  <c r="Q675" i="1" s="1"/>
  <c r="G674" i="1"/>
  <c r="L673" i="1"/>
  <c r="Q673" i="1" s="1"/>
  <c r="G672" i="1"/>
  <c r="E671" i="1"/>
  <c r="N667" i="1"/>
  <c r="I666" i="1"/>
  <c r="L665" i="1"/>
  <c r="G664" i="1"/>
  <c r="E663" i="1"/>
  <c r="J663" i="1" s="1"/>
  <c r="N659" i="1"/>
  <c r="I658" i="1"/>
  <c r="L657" i="1"/>
  <c r="Q657" i="1" s="1"/>
  <c r="G656" i="1"/>
  <c r="E655" i="1"/>
  <c r="J655" i="1" s="1"/>
  <c r="E653" i="1"/>
  <c r="N649" i="1"/>
  <c r="L648" i="1"/>
  <c r="G647" i="1"/>
  <c r="L646" i="1"/>
  <c r="Q646" i="1" s="1"/>
  <c r="G645" i="1"/>
  <c r="E644" i="1"/>
  <c r="N640" i="1"/>
  <c r="I639" i="1"/>
  <c r="L638" i="1"/>
  <c r="Q638" i="1" s="1"/>
  <c r="I637" i="1"/>
  <c r="E636" i="1"/>
  <c r="J636" i="1" s="1"/>
  <c r="N632" i="1"/>
  <c r="L631" i="1"/>
  <c r="Q631" i="1" s="1"/>
  <c r="G630" i="1"/>
  <c r="L629" i="1"/>
  <c r="Q629" i="1" s="1"/>
  <c r="G628" i="1"/>
  <c r="E627" i="1"/>
  <c r="J627" i="1" s="1"/>
  <c r="N623" i="1"/>
  <c r="L622" i="1"/>
  <c r="Q622" i="1" s="1"/>
  <c r="G621" i="1"/>
  <c r="I620" i="1"/>
  <c r="E619" i="1"/>
  <c r="N614" i="1"/>
  <c r="I613" i="1"/>
  <c r="L612" i="1"/>
  <c r="G611" i="1"/>
  <c r="E610" i="1"/>
  <c r="J610" i="1" s="1"/>
  <c r="N606" i="1"/>
  <c r="I605" i="1"/>
  <c r="N604" i="1"/>
  <c r="E604" i="1"/>
  <c r="J604" i="1" s="1"/>
  <c r="I603" i="1"/>
  <c r="N602" i="1"/>
  <c r="E602" i="1"/>
  <c r="I601" i="1"/>
  <c r="N600" i="1"/>
  <c r="E600" i="1"/>
  <c r="J600" i="1" s="1"/>
  <c r="I599" i="1"/>
  <c r="N598" i="1"/>
  <c r="E598" i="1"/>
  <c r="J598" i="1" s="1"/>
  <c r="L597" i="1"/>
  <c r="G596" i="1"/>
  <c r="L595" i="1"/>
  <c r="Q595" i="1" s="1"/>
  <c r="G594" i="1"/>
  <c r="L593" i="1"/>
  <c r="Q593" i="1" s="1"/>
  <c r="G592" i="1"/>
  <c r="L591" i="1"/>
  <c r="Q591" i="1" s="1"/>
  <c r="I590" i="1"/>
  <c r="N589" i="1"/>
  <c r="E589" i="1"/>
  <c r="J589" i="1" s="1"/>
  <c r="I588" i="1"/>
  <c r="N587" i="1"/>
  <c r="E587" i="1"/>
  <c r="J587" i="1" s="1"/>
  <c r="I586" i="1"/>
  <c r="N585" i="1"/>
  <c r="E585" i="1"/>
  <c r="J585" i="1" s="1"/>
  <c r="I584" i="1"/>
  <c r="N583" i="1"/>
  <c r="E583" i="1"/>
  <c r="I582" i="1"/>
  <c r="G581" i="1"/>
  <c r="L580" i="1"/>
  <c r="Q580" i="1" s="1"/>
  <c r="G579" i="1"/>
  <c r="L578" i="1"/>
  <c r="G577" i="1"/>
  <c r="N576" i="1"/>
  <c r="E576" i="1"/>
  <c r="J576" i="1" s="1"/>
  <c r="I575" i="1"/>
  <c r="G574" i="1"/>
  <c r="L573" i="1"/>
  <c r="G572" i="1"/>
  <c r="L571" i="1"/>
  <c r="Q571" i="1" s="1"/>
  <c r="G570" i="1"/>
  <c r="L569" i="1"/>
  <c r="G568" i="1"/>
  <c r="N567" i="1"/>
  <c r="E567" i="1"/>
  <c r="J567" i="1" s="1"/>
  <c r="I566" i="1"/>
  <c r="N565" i="1"/>
  <c r="E565" i="1"/>
  <c r="J565" i="1" s="1"/>
  <c r="L564" i="1"/>
  <c r="Q564" i="1" s="1"/>
  <c r="G563" i="1"/>
  <c r="L562" i="1"/>
  <c r="Q562" i="1" s="1"/>
  <c r="G561" i="1"/>
  <c r="L560" i="1"/>
  <c r="G559" i="1"/>
  <c r="L558" i="1"/>
  <c r="Q558" i="1" s="1"/>
  <c r="G557" i="1"/>
  <c r="L556" i="1"/>
  <c r="G555" i="1"/>
  <c r="L554" i="1"/>
  <c r="Q554" i="1" s="1"/>
  <c r="G553" i="1"/>
  <c r="L552" i="1"/>
  <c r="Q552" i="1" s="1"/>
  <c r="G551" i="1"/>
  <c r="L550" i="1"/>
  <c r="Q550" i="1" s="1"/>
  <c r="G549" i="1"/>
  <c r="L548" i="1"/>
  <c r="G547" i="1"/>
  <c r="L546" i="1"/>
  <c r="Q546" i="1" s="1"/>
  <c r="G545" i="1"/>
  <c r="L544" i="1"/>
  <c r="I543" i="1"/>
  <c r="N542" i="1"/>
  <c r="E542" i="1"/>
  <c r="J542" i="1" s="1"/>
  <c r="I541" i="1"/>
  <c r="G540" i="1"/>
  <c r="L539" i="1"/>
  <c r="G538" i="1"/>
  <c r="L537" i="1"/>
  <c r="Q537" i="1" s="1"/>
  <c r="G536" i="1"/>
  <c r="L535" i="1"/>
  <c r="Q535" i="1" s="1"/>
  <c r="G534" i="1"/>
  <c r="L533" i="1"/>
  <c r="Q533" i="1" s="1"/>
  <c r="G532" i="1"/>
  <c r="L531" i="1"/>
  <c r="G530" i="1"/>
  <c r="L529" i="1"/>
  <c r="Q529" i="1" s="1"/>
  <c r="G528" i="1"/>
  <c r="L527" i="1"/>
  <c r="G526" i="1"/>
  <c r="L525" i="1"/>
  <c r="Q525" i="1" s="1"/>
  <c r="G524" i="1"/>
  <c r="L523" i="1"/>
  <c r="Q523" i="1" s="1"/>
  <c r="G522" i="1"/>
  <c r="L521" i="1"/>
  <c r="Q521" i="1" s="1"/>
  <c r="G520" i="1"/>
  <c r="L519" i="1"/>
  <c r="G518" i="1"/>
  <c r="L517" i="1"/>
  <c r="Q517" i="1" s="1"/>
  <c r="G516" i="1"/>
  <c r="L515" i="1"/>
  <c r="L794" i="1"/>
  <c r="Q794" i="1" s="1"/>
  <c r="N772" i="1"/>
  <c r="I769" i="1"/>
  <c r="E766" i="1"/>
  <c r="J766" i="1" s="1"/>
  <c r="L688" i="1"/>
  <c r="Q688" i="1" s="1"/>
  <c r="L677" i="1"/>
  <c r="Q677" i="1" s="1"/>
  <c r="I675" i="1"/>
  <c r="E673" i="1"/>
  <c r="J673" i="1" s="1"/>
  <c r="I660" i="1"/>
  <c r="G658" i="1"/>
  <c r="L650" i="1"/>
  <c r="Q650" i="1" s="1"/>
  <c r="I648" i="1"/>
  <c r="E646" i="1"/>
  <c r="J646" i="1" s="1"/>
  <c r="L633" i="1"/>
  <c r="I631" i="1"/>
  <c r="E629" i="1"/>
  <c r="J629" i="1" s="1"/>
  <c r="L616" i="1"/>
  <c r="Q616" i="1" s="1"/>
  <c r="L614" i="1"/>
  <c r="E612" i="1"/>
  <c r="J612" i="1" s="1"/>
  <c r="I595" i="1"/>
  <c r="E592" i="1"/>
  <c r="J592" i="1" s="1"/>
  <c r="E581" i="1"/>
  <c r="J581" i="1" s="1"/>
  <c r="N579" i="1"/>
  <c r="L576" i="1"/>
  <c r="Q576" i="1" s="1"/>
  <c r="N574" i="1"/>
  <c r="I571" i="1"/>
  <c r="E568" i="1"/>
  <c r="G566" i="1"/>
  <c r="I564" i="1"/>
  <c r="E561" i="1"/>
  <c r="J561" i="1" s="1"/>
  <c r="N559" i="1"/>
  <c r="I556" i="1"/>
  <c r="E553" i="1"/>
  <c r="J553" i="1" s="1"/>
  <c r="N551" i="1"/>
  <c r="I548" i="1"/>
  <c r="E545" i="1"/>
  <c r="J545" i="1" s="1"/>
  <c r="E540" i="1"/>
  <c r="J540" i="1" s="1"/>
  <c r="N538" i="1"/>
  <c r="I535" i="1"/>
  <c r="E532" i="1"/>
  <c r="J532" i="1" s="1"/>
  <c r="N530" i="1"/>
  <c r="I527" i="1"/>
  <c r="E524" i="1"/>
  <c r="N522" i="1"/>
  <c r="I519" i="1"/>
  <c r="E516" i="1"/>
  <c r="J516" i="1" s="1"/>
  <c r="E515" i="1"/>
  <c r="I514" i="1"/>
  <c r="N513" i="1"/>
  <c r="E513" i="1"/>
  <c r="I512" i="1"/>
  <c r="N511" i="1"/>
  <c r="E511" i="1"/>
  <c r="I510" i="1"/>
  <c r="N509" i="1"/>
  <c r="E509" i="1"/>
  <c r="I508" i="1"/>
  <c r="N507" i="1"/>
  <c r="E507" i="1"/>
  <c r="I506" i="1"/>
  <c r="N505" i="1"/>
  <c r="E505" i="1"/>
  <c r="I504" i="1"/>
  <c r="N503" i="1"/>
  <c r="E503" i="1"/>
  <c r="I502" i="1"/>
  <c r="N501" i="1"/>
  <c r="E501" i="1"/>
  <c r="I500" i="1"/>
  <c r="N499" i="1"/>
  <c r="E499" i="1"/>
  <c r="I498" i="1"/>
  <c r="N497" i="1"/>
  <c r="E497" i="1"/>
  <c r="I496" i="1"/>
  <c r="N495" i="1"/>
  <c r="E495" i="1"/>
  <c r="L494" i="1"/>
  <c r="G493" i="1"/>
  <c r="L492" i="1"/>
  <c r="G491" i="1"/>
  <c r="L490" i="1"/>
  <c r="G489" i="1"/>
  <c r="L488" i="1"/>
  <c r="G487" i="1"/>
  <c r="L486" i="1"/>
  <c r="G485" i="1"/>
  <c r="N484" i="1"/>
  <c r="E484" i="1"/>
  <c r="I483" i="1"/>
  <c r="N482" i="1"/>
  <c r="E482" i="1"/>
  <c r="I481" i="1"/>
  <c r="N480" i="1"/>
  <c r="E480" i="1"/>
  <c r="I479" i="1"/>
  <c r="G478" i="1"/>
  <c r="L477" i="1"/>
  <c r="G476" i="1"/>
  <c r="L475" i="1"/>
  <c r="Q475" i="1" s="1"/>
  <c r="G474" i="1"/>
  <c r="L473" i="1"/>
  <c r="G472" i="1"/>
  <c r="L471" i="1"/>
  <c r="G470" i="1"/>
  <c r="L469" i="1"/>
  <c r="Q469" i="1" s="1"/>
  <c r="G468" i="1"/>
  <c r="L467" i="1"/>
  <c r="G466" i="1"/>
  <c r="L465" i="1"/>
  <c r="G464" i="1"/>
  <c r="L463" i="1"/>
  <c r="Q463" i="1" s="1"/>
  <c r="I462" i="1"/>
  <c r="N461" i="1"/>
  <c r="E461" i="1"/>
  <c r="I460" i="1"/>
  <c r="N459" i="1"/>
  <c r="E459" i="1"/>
  <c r="I458" i="1"/>
  <c r="N457" i="1"/>
  <c r="E457" i="1"/>
  <c r="I456" i="1"/>
  <c r="N455" i="1"/>
  <c r="E455" i="1"/>
  <c r="J455" i="1" s="1"/>
  <c r="I454" i="1"/>
  <c r="N453" i="1"/>
  <c r="E453" i="1"/>
  <c r="I452" i="1"/>
  <c r="N451" i="1"/>
  <c r="E451" i="1"/>
  <c r="J451" i="1" s="1"/>
  <c r="I450" i="1"/>
  <c r="N449" i="1"/>
  <c r="E449" i="1"/>
  <c r="I448" i="1"/>
  <c r="N447" i="1"/>
  <c r="E447" i="1"/>
  <c r="J447" i="1" s="1"/>
  <c r="I446" i="1"/>
  <c r="N445" i="1"/>
  <c r="E445" i="1"/>
  <c r="I444" i="1"/>
  <c r="G443" i="1"/>
  <c r="L442" i="1"/>
  <c r="Q442" i="1" s="1"/>
  <c r="G441" i="1"/>
  <c r="L440" i="1"/>
  <c r="G439" i="1"/>
  <c r="L438" i="1"/>
  <c r="G437" i="1"/>
  <c r="L436" i="1"/>
  <c r="Q436" i="1" s="1"/>
  <c r="I435" i="1"/>
  <c r="N434" i="1"/>
  <c r="E434" i="1"/>
  <c r="I433" i="1"/>
  <c r="N432" i="1"/>
  <c r="E432" i="1"/>
  <c r="J432" i="1" s="1"/>
  <c r="I431" i="1"/>
  <c r="N430" i="1"/>
  <c r="E430" i="1"/>
  <c r="I429" i="1"/>
  <c r="N428" i="1"/>
  <c r="E428" i="1"/>
  <c r="J428" i="1" s="1"/>
  <c r="L427" i="1"/>
  <c r="G426" i="1"/>
  <c r="L425" i="1"/>
  <c r="G424" i="1"/>
  <c r="L423" i="1"/>
  <c r="G422" i="1"/>
  <c r="L421" i="1"/>
  <c r="I420" i="1"/>
  <c r="N419" i="1"/>
  <c r="E419" i="1"/>
  <c r="I418" i="1"/>
  <c r="N417" i="1"/>
  <c r="E417" i="1"/>
  <c r="I416" i="1"/>
  <c r="N415" i="1"/>
  <c r="E415" i="1"/>
  <c r="I414" i="1"/>
  <c r="N413" i="1"/>
  <c r="E413" i="1"/>
  <c r="I412" i="1"/>
  <c r="G411" i="1"/>
  <c r="L410" i="1"/>
  <c r="G409" i="1"/>
  <c r="L408" i="1"/>
  <c r="Q408" i="1" s="1"/>
  <c r="G407" i="1"/>
  <c r="L406" i="1"/>
  <c r="G405" i="1"/>
  <c r="L404" i="1"/>
  <c r="G403" i="1"/>
  <c r="L402" i="1"/>
  <c r="Q402" i="1" s="1"/>
  <c r="G401" i="1"/>
  <c r="L400" i="1"/>
  <c r="G399" i="1"/>
  <c r="L398" i="1"/>
  <c r="G397" i="1"/>
  <c r="L396" i="1"/>
  <c r="Q396" i="1" s="1"/>
  <c r="G395" i="1"/>
  <c r="L394" i="1"/>
  <c r="G393" i="1"/>
  <c r="N392" i="1"/>
  <c r="E392" i="1"/>
  <c r="I391" i="1"/>
  <c r="N390" i="1"/>
  <c r="E390" i="1"/>
  <c r="I389" i="1"/>
  <c r="N388" i="1"/>
  <c r="E388" i="1"/>
  <c r="I387" i="1"/>
  <c r="N386" i="1"/>
  <c r="E386" i="1"/>
  <c r="I385" i="1"/>
  <c r="N384" i="1"/>
  <c r="E384" i="1"/>
  <c r="I383" i="1"/>
  <c r="N382" i="1"/>
  <c r="E382" i="1"/>
  <c r="I381" i="1"/>
  <c r="N380" i="1"/>
  <c r="E380" i="1"/>
  <c r="I379" i="1"/>
  <c r="N378" i="1"/>
  <c r="E378" i="1"/>
  <c r="I377" i="1"/>
  <c r="G376" i="1"/>
  <c r="L375" i="1"/>
  <c r="G374" i="1"/>
  <c r="L373" i="1"/>
  <c r="G372" i="1"/>
  <c r="L371" i="1"/>
  <c r="G370" i="1"/>
  <c r="L369" i="1"/>
  <c r="I368" i="1"/>
  <c r="N367" i="1"/>
  <c r="E367" i="1"/>
  <c r="I366" i="1"/>
  <c r="N365" i="1"/>
  <c r="E365" i="1"/>
  <c r="I364" i="1"/>
  <c r="N363" i="1"/>
  <c r="E363" i="1"/>
  <c r="I362" i="1"/>
  <c r="N361" i="1"/>
  <c r="E361" i="1"/>
  <c r="L360" i="1"/>
  <c r="Q360" i="1" s="1"/>
  <c r="G359" i="1"/>
  <c r="L358" i="1"/>
  <c r="G357" i="1"/>
  <c r="L356" i="1"/>
  <c r="G355" i="1"/>
  <c r="L354" i="1"/>
  <c r="G353" i="1"/>
  <c r="L352" i="1"/>
  <c r="G351" i="1"/>
  <c r="N350" i="1"/>
  <c r="E350" i="1"/>
  <c r="I349" i="1"/>
  <c r="N348" i="1"/>
  <c r="E348" i="1"/>
  <c r="I347" i="1"/>
  <c r="N346" i="1"/>
  <c r="E346" i="1"/>
  <c r="I345" i="1"/>
  <c r="G344" i="1"/>
  <c r="L343" i="1"/>
  <c r="G342" i="1"/>
  <c r="L341" i="1"/>
  <c r="G340" i="1"/>
  <c r="L339" i="1"/>
  <c r="Q339" i="1" s="1"/>
  <c r="G338" i="1"/>
  <c r="L337" i="1"/>
  <c r="G336" i="1"/>
  <c r="L335" i="1"/>
  <c r="G334" i="1"/>
  <c r="L333" i="1"/>
  <c r="Q333" i="1" s="1"/>
  <c r="G332" i="1"/>
  <c r="L331" i="1"/>
  <c r="G330" i="1"/>
  <c r="L329" i="1"/>
  <c r="I328" i="1"/>
  <c r="N327" i="1"/>
  <c r="E327" i="1"/>
  <c r="I326" i="1"/>
  <c r="N325" i="1"/>
  <c r="E325" i="1"/>
  <c r="I324" i="1"/>
  <c r="G323" i="1"/>
  <c r="L322" i="1"/>
  <c r="G321" i="1"/>
  <c r="L320" i="1"/>
  <c r="G319" i="1"/>
  <c r="L318" i="1"/>
  <c r="G317" i="1"/>
  <c r="L316" i="1"/>
  <c r="G315" i="1"/>
  <c r="L314" i="1"/>
  <c r="G313" i="1"/>
  <c r="L312" i="1"/>
  <c r="G311" i="1"/>
  <c r="L310" i="1"/>
  <c r="G309" i="1"/>
  <c r="L308" i="1"/>
  <c r="I307" i="1"/>
  <c r="N306" i="1"/>
  <c r="E306" i="1"/>
  <c r="I305" i="1"/>
  <c r="N304" i="1"/>
  <c r="E304" i="1"/>
  <c r="I303" i="1"/>
  <c r="N302" i="1"/>
  <c r="E302" i="1"/>
  <c r="J302" i="1" s="1"/>
  <c r="I301" i="1"/>
  <c r="N300" i="1"/>
  <c r="E300" i="1"/>
  <c r="L299" i="1"/>
  <c r="G298" i="1"/>
  <c r="L297" i="1"/>
  <c r="G296" i="1"/>
  <c r="L295" i="1"/>
  <c r="G294" i="1"/>
  <c r="L293" i="1"/>
  <c r="G292" i="1"/>
  <c r="N291" i="1"/>
  <c r="E291" i="1"/>
  <c r="L290" i="1"/>
  <c r="G289" i="1"/>
  <c r="L288" i="1"/>
  <c r="G287" i="1"/>
  <c r="G822" i="1"/>
  <c r="L786" i="1"/>
  <c r="Q786" i="1" s="1"/>
  <c r="L690" i="1"/>
  <c r="Q690" i="1" s="1"/>
  <c r="N669" i="1"/>
  <c r="L667" i="1"/>
  <c r="E665" i="1"/>
  <c r="J665" i="1" s="1"/>
  <c r="N642" i="1"/>
  <c r="L640" i="1"/>
  <c r="Q640" i="1" s="1"/>
  <c r="E638" i="1"/>
  <c r="J638" i="1" s="1"/>
  <c r="N625" i="1"/>
  <c r="L623" i="1"/>
  <c r="Q623" i="1" s="1"/>
  <c r="E621" i="1"/>
  <c r="J621" i="1" s="1"/>
  <c r="N608" i="1"/>
  <c r="L606" i="1"/>
  <c r="Q606" i="1" s="1"/>
  <c r="L604" i="1"/>
  <c r="Q604" i="1" s="1"/>
  <c r="L602" i="1"/>
  <c r="L600" i="1"/>
  <c r="Q600" i="1" s="1"/>
  <c r="L598" i="1"/>
  <c r="N596" i="1"/>
  <c r="I593" i="1"/>
  <c r="G590" i="1"/>
  <c r="G588" i="1"/>
  <c r="G586" i="1"/>
  <c r="G584" i="1"/>
  <c r="G582" i="1"/>
  <c r="E579" i="1"/>
  <c r="N577" i="1"/>
  <c r="E574" i="1"/>
  <c r="N572" i="1"/>
  <c r="I569" i="1"/>
  <c r="I562" i="1"/>
  <c r="E559" i="1"/>
  <c r="N557" i="1"/>
  <c r="I554" i="1"/>
  <c r="E551" i="1"/>
  <c r="J551" i="1" s="1"/>
  <c r="N549" i="1"/>
  <c r="I546" i="1"/>
  <c r="G543" i="1"/>
  <c r="G541" i="1"/>
  <c r="E538" i="1"/>
  <c r="J538" i="1" s="1"/>
  <c r="N536" i="1"/>
  <c r="I533" i="1"/>
  <c r="E530" i="1"/>
  <c r="J530" i="1" s="1"/>
  <c r="N528" i="1"/>
  <c r="I525" i="1"/>
  <c r="E522" i="1"/>
  <c r="J522" i="1" s="1"/>
  <c r="N520" i="1"/>
  <c r="I517" i="1"/>
  <c r="G514" i="1"/>
  <c r="L513" i="1"/>
  <c r="Q513" i="1" s="1"/>
  <c r="G512" i="1"/>
  <c r="L511" i="1"/>
  <c r="G510" i="1"/>
  <c r="L509" i="1"/>
  <c r="Q509" i="1" s="1"/>
  <c r="G508" i="1"/>
  <c r="L507" i="1"/>
  <c r="G506" i="1"/>
  <c r="L505" i="1"/>
  <c r="Q505" i="1" s="1"/>
  <c r="G504" i="1"/>
  <c r="L503" i="1"/>
  <c r="G502" i="1"/>
  <c r="L501" i="1"/>
  <c r="Q501" i="1" s="1"/>
  <c r="G500" i="1"/>
  <c r="L499" i="1"/>
  <c r="G498" i="1"/>
  <c r="L497" i="1"/>
  <c r="Q497" i="1" s="1"/>
  <c r="G496" i="1"/>
  <c r="L495" i="1"/>
  <c r="I494" i="1"/>
  <c r="N493" i="1"/>
  <c r="E493" i="1"/>
  <c r="I492" i="1"/>
  <c r="N491" i="1"/>
  <c r="E491" i="1"/>
  <c r="I490" i="1"/>
  <c r="N489" i="1"/>
  <c r="E489" i="1"/>
  <c r="I488" i="1"/>
  <c r="N487" i="1"/>
  <c r="E487" i="1"/>
  <c r="I486" i="1"/>
  <c r="N485" i="1"/>
  <c r="E485" i="1"/>
  <c r="L484" i="1"/>
  <c r="G483" i="1"/>
  <c r="L482" i="1"/>
  <c r="Q482" i="1" s="1"/>
  <c r="G481" i="1"/>
  <c r="L480" i="1"/>
  <c r="G479" i="1"/>
  <c r="N478" i="1"/>
  <c r="E478" i="1"/>
  <c r="J478" i="1" s="1"/>
  <c r="I477" i="1"/>
  <c r="N476" i="1"/>
  <c r="E476" i="1"/>
  <c r="I475" i="1"/>
  <c r="N474" i="1"/>
  <c r="E474" i="1"/>
  <c r="J474" i="1" s="1"/>
  <c r="I473" i="1"/>
  <c r="N472" i="1"/>
  <c r="E472" i="1"/>
  <c r="I471" i="1"/>
  <c r="N470" i="1"/>
  <c r="E470" i="1"/>
  <c r="J470" i="1" s="1"/>
  <c r="I469" i="1"/>
  <c r="N468" i="1"/>
  <c r="E468" i="1"/>
  <c r="I467" i="1"/>
  <c r="N466" i="1"/>
  <c r="E466" i="1"/>
  <c r="I465" i="1"/>
  <c r="N464" i="1"/>
  <c r="E464" i="1"/>
  <c r="I463" i="1"/>
  <c r="G462" i="1"/>
  <c r="L461" i="1"/>
  <c r="Q461" i="1" s="1"/>
  <c r="G460" i="1"/>
  <c r="L459" i="1"/>
  <c r="G458" i="1"/>
  <c r="L457" i="1"/>
  <c r="Q457" i="1" s="1"/>
  <c r="G456" i="1"/>
  <c r="L455" i="1"/>
  <c r="Q455" i="1" s="1"/>
  <c r="G454" i="1"/>
  <c r="L453" i="1"/>
  <c r="G452" i="1"/>
  <c r="L451" i="1"/>
  <c r="G450" i="1"/>
  <c r="L449" i="1"/>
  <c r="Q449" i="1" s="1"/>
  <c r="G448" i="1"/>
  <c r="L447" i="1"/>
  <c r="G446" i="1"/>
  <c r="L445" i="1"/>
  <c r="Q445" i="1" s="1"/>
  <c r="G444" i="1"/>
  <c r="N443" i="1"/>
  <c r="E443" i="1"/>
  <c r="I442" i="1"/>
  <c r="N441" i="1"/>
  <c r="E441" i="1"/>
  <c r="I440" i="1"/>
  <c r="N439" i="1"/>
  <c r="E439" i="1"/>
  <c r="I438" i="1"/>
  <c r="N437" i="1"/>
  <c r="E437" i="1"/>
  <c r="I436" i="1"/>
  <c r="G435" i="1"/>
  <c r="L434" i="1"/>
  <c r="Q434" i="1" s="1"/>
  <c r="G433" i="1"/>
  <c r="L432" i="1"/>
  <c r="G431" i="1"/>
  <c r="L430" i="1"/>
  <c r="Q430" i="1" s="1"/>
  <c r="G429" i="1"/>
  <c r="L428" i="1"/>
  <c r="I427" i="1"/>
  <c r="N426" i="1"/>
  <c r="E426" i="1"/>
  <c r="I425" i="1"/>
  <c r="N424" i="1"/>
  <c r="E424" i="1"/>
  <c r="I423" i="1"/>
  <c r="N422" i="1"/>
  <c r="E422" i="1"/>
  <c r="I421" i="1"/>
  <c r="G420" i="1"/>
  <c r="L419" i="1"/>
  <c r="Q419" i="1" s="1"/>
  <c r="G418" i="1"/>
  <c r="L417" i="1"/>
  <c r="G416" i="1"/>
  <c r="L415" i="1"/>
  <c r="Q415" i="1" s="1"/>
  <c r="G414" i="1"/>
  <c r="L413" i="1"/>
  <c r="G412" i="1"/>
  <c r="N411" i="1"/>
  <c r="E411" i="1"/>
  <c r="I410" i="1"/>
  <c r="N409" i="1"/>
  <c r="E409" i="1"/>
  <c r="I408" i="1"/>
  <c r="N407" i="1"/>
  <c r="E407" i="1"/>
  <c r="I406" i="1"/>
  <c r="N405" i="1"/>
  <c r="E405" i="1"/>
  <c r="I404" i="1"/>
  <c r="N403" i="1"/>
  <c r="E403" i="1"/>
  <c r="I402" i="1"/>
  <c r="N401" i="1"/>
  <c r="E401" i="1"/>
  <c r="I400" i="1"/>
  <c r="N399" i="1"/>
  <c r="E399" i="1"/>
  <c r="I398" i="1"/>
  <c r="N397" i="1"/>
  <c r="E397" i="1"/>
  <c r="I396" i="1"/>
  <c r="N395" i="1"/>
  <c r="E395" i="1"/>
  <c r="I394" i="1"/>
  <c r="N393" i="1"/>
  <c r="E393" i="1"/>
  <c r="L392" i="1"/>
  <c r="Q392" i="1" s="1"/>
  <c r="G391" i="1"/>
  <c r="L390" i="1"/>
  <c r="Q390" i="1" s="1"/>
  <c r="G389" i="1"/>
  <c r="L388" i="1"/>
  <c r="Q388" i="1" s="1"/>
  <c r="G387" i="1"/>
  <c r="L386" i="1"/>
  <c r="Q386" i="1" s="1"/>
  <c r="G385" i="1"/>
  <c r="L384" i="1"/>
  <c r="Q384" i="1" s="1"/>
  <c r="G383" i="1"/>
  <c r="L382" i="1"/>
  <c r="Q382" i="1" s="1"/>
  <c r="G381" i="1"/>
  <c r="L380" i="1"/>
  <c r="G379" i="1"/>
  <c r="L378" i="1"/>
  <c r="Q378" i="1" s="1"/>
  <c r="G377" i="1"/>
  <c r="N376" i="1"/>
  <c r="E376" i="1"/>
  <c r="I375" i="1"/>
  <c r="N374" i="1"/>
  <c r="E374" i="1"/>
  <c r="I373" i="1"/>
  <c r="N372" i="1"/>
  <c r="E372" i="1"/>
  <c r="I371" i="1"/>
  <c r="N370" i="1"/>
  <c r="E370" i="1"/>
  <c r="I369" i="1"/>
  <c r="G368" i="1"/>
  <c r="L367" i="1"/>
  <c r="Q367" i="1" s="1"/>
  <c r="G366" i="1"/>
  <c r="L365" i="1"/>
  <c r="G364" i="1"/>
  <c r="L363" i="1"/>
  <c r="G362" i="1"/>
  <c r="L361" i="1"/>
  <c r="Q361" i="1" s="1"/>
  <c r="I360" i="1"/>
  <c r="N359" i="1"/>
  <c r="E359" i="1"/>
  <c r="I358" i="1"/>
  <c r="N357" i="1"/>
  <c r="E357" i="1"/>
  <c r="I356" i="1"/>
  <c r="N355" i="1"/>
  <c r="E355" i="1"/>
  <c r="I354" i="1"/>
  <c r="N353" i="1"/>
  <c r="E353" i="1"/>
  <c r="I352" i="1"/>
  <c r="N351" i="1"/>
  <c r="E351" i="1"/>
  <c r="L350" i="1"/>
  <c r="G349" i="1"/>
  <c r="L348" i="1"/>
  <c r="Q348" i="1" s="1"/>
  <c r="G347" i="1"/>
  <c r="L346" i="1"/>
  <c r="Q346" i="1" s="1"/>
  <c r="G345" i="1"/>
  <c r="N344" i="1"/>
  <c r="E344" i="1"/>
  <c r="J344" i="1" s="1"/>
  <c r="I343" i="1"/>
  <c r="N342" i="1"/>
  <c r="E342" i="1"/>
  <c r="I341" i="1"/>
  <c r="N340" i="1"/>
  <c r="E340" i="1"/>
  <c r="J340" i="1" s="1"/>
  <c r="I339" i="1"/>
  <c r="N338" i="1"/>
  <c r="E338" i="1"/>
  <c r="I337" i="1"/>
  <c r="N336" i="1"/>
  <c r="E336" i="1"/>
  <c r="I335" i="1"/>
  <c r="N334" i="1"/>
  <c r="E334" i="1"/>
  <c r="I333" i="1"/>
  <c r="N332" i="1"/>
  <c r="E332" i="1"/>
  <c r="J332" i="1" s="1"/>
  <c r="I331" i="1"/>
  <c r="N330" i="1"/>
  <c r="E330" i="1"/>
  <c r="I329" i="1"/>
  <c r="G328" i="1"/>
  <c r="L327" i="1"/>
  <c r="Q327" i="1" s="1"/>
  <c r="G326" i="1"/>
  <c r="L325" i="1"/>
  <c r="Q325" i="1" s="1"/>
  <c r="G324" i="1"/>
  <c r="N323" i="1"/>
  <c r="E323" i="1"/>
  <c r="I322" i="1"/>
  <c r="N321" i="1"/>
  <c r="E321" i="1"/>
  <c r="I320" i="1"/>
  <c r="N319" i="1"/>
  <c r="E319" i="1"/>
  <c r="I318" i="1"/>
  <c r="N317" i="1"/>
  <c r="E317" i="1"/>
  <c r="I316" i="1"/>
  <c r="N315" i="1"/>
  <c r="E315" i="1"/>
  <c r="I314" i="1"/>
  <c r="N313" i="1"/>
  <c r="E313" i="1"/>
  <c r="I312" i="1"/>
  <c r="N311" i="1"/>
  <c r="E311" i="1"/>
  <c r="I310" i="1"/>
  <c r="N309" i="1"/>
  <c r="E309" i="1"/>
  <c r="I308" i="1"/>
  <c r="G307" i="1"/>
  <c r="L306" i="1"/>
  <c r="Q306" i="1" s="1"/>
  <c r="G305" i="1"/>
  <c r="L304" i="1"/>
  <c r="Q304" i="1" s="1"/>
  <c r="G303" i="1"/>
  <c r="L302" i="1"/>
  <c r="G301" i="1"/>
  <c r="L300" i="1"/>
  <c r="Q300" i="1" s="1"/>
  <c r="I299" i="1"/>
  <c r="N298" i="1"/>
  <c r="E298" i="1"/>
  <c r="I297" i="1"/>
  <c r="N296" i="1"/>
  <c r="E296" i="1"/>
  <c r="I295" i="1"/>
  <c r="N294" i="1"/>
  <c r="E294" i="1"/>
  <c r="I293" i="1"/>
  <c r="N292" i="1"/>
  <c r="E292" i="1"/>
  <c r="L291" i="1"/>
  <c r="Q291" i="1" s="1"/>
  <c r="I290" i="1"/>
  <c r="N289" i="1"/>
  <c r="E289" i="1"/>
  <c r="I288" i="1"/>
  <c r="L810" i="1"/>
  <c r="Q810" i="1" s="1"/>
  <c r="G730" i="1"/>
  <c r="E727" i="1"/>
  <c r="J727" i="1" s="1"/>
  <c r="N716" i="1"/>
  <c r="N695" i="1"/>
  <c r="L692" i="1"/>
  <c r="N678" i="1"/>
  <c r="G676" i="1"/>
  <c r="E674" i="1"/>
  <c r="J674" i="1" s="1"/>
  <c r="N661" i="1"/>
  <c r="L659" i="1"/>
  <c r="Q659" i="1" s="1"/>
  <c r="E657" i="1"/>
  <c r="J657" i="1" s="1"/>
  <c r="N651" i="1"/>
  <c r="G649" i="1"/>
  <c r="E647" i="1"/>
  <c r="N634" i="1"/>
  <c r="G632" i="1"/>
  <c r="E630" i="1"/>
  <c r="J630" i="1" s="1"/>
  <c r="N617" i="1"/>
  <c r="I615" i="1"/>
  <c r="G613" i="1"/>
  <c r="E596" i="1"/>
  <c r="J596" i="1" s="1"/>
  <c r="N594" i="1"/>
  <c r="I591" i="1"/>
  <c r="I580" i="1"/>
  <c r="E577" i="1"/>
  <c r="J577" i="1" s="1"/>
  <c r="G575" i="1"/>
  <c r="E572" i="1"/>
  <c r="J572" i="1" s="1"/>
  <c r="N570" i="1"/>
  <c r="L567" i="1"/>
  <c r="Q567" i="1" s="1"/>
  <c r="L565" i="1"/>
  <c r="Q565" i="1" s="1"/>
  <c r="N563" i="1"/>
  <c r="I560" i="1"/>
  <c r="E557" i="1"/>
  <c r="J557" i="1" s="1"/>
  <c r="N555" i="1"/>
  <c r="I552" i="1"/>
  <c r="E549" i="1"/>
  <c r="J549" i="1" s="1"/>
  <c r="N547" i="1"/>
  <c r="I544" i="1"/>
  <c r="I539" i="1"/>
  <c r="E536" i="1"/>
  <c r="N534" i="1"/>
  <c r="I531" i="1"/>
  <c r="E528" i="1"/>
  <c r="J528" i="1" s="1"/>
  <c r="N526" i="1"/>
  <c r="I523" i="1"/>
  <c r="E520" i="1"/>
  <c r="J520" i="1" s="1"/>
  <c r="N518" i="1"/>
  <c r="N515" i="1"/>
  <c r="N514" i="1"/>
  <c r="E514" i="1"/>
  <c r="I513" i="1"/>
  <c r="N512" i="1"/>
  <c r="E512" i="1"/>
  <c r="I511" i="1"/>
  <c r="N510" i="1"/>
  <c r="E510" i="1"/>
  <c r="J510" i="1" s="1"/>
  <c r="I509" i="1"/>
  <c r="N508" i="1"/>
  <c r="E508" i="1"/>
  <c r="I507" i="1"/>
  <c r="N506" i="1"/>
  <c r="E506" i="1"/>
  <c r="J506" i="1" s="1"/>
  <c r="I505" i="1"/>
  <c r="N504" i="1"/>
  <c r="E504" i="1"/>
  <c r="I503" i="1"/>
  <c r="N502" i="1"/>
  <c r="E502" i="1"/>
  <c r="I501" i="1"/>
  <c r="N500" i="1"/>
  <c r="E500" i="1"/>
  <c r="I499" i="1"/>
  <c r="N498" i="1"/>
  <c r="E498" i="1"/>
  <c r="J498" i="1" s="1"/>
  <c r="I497" i="1"/>
  <c r="N496" i="1"/>
  <c r="E496" i="1"/>
  <c r="I495" i="1"/>
  <c r="G494" i="1"/>
  <c r="L493" i="1"/>
  <c r="Q493" i="1" s="1"/>
  <c r="G492" i="1"/>
  <c r="L491" i="1"/>
  <c r="G490" i="1"/>
  <c r="L489" i="1"/>
  <c r="Q489" i="1" s="1"/>
  <c r="G488" i="1"/>
  <c r="L487" i="1"/>
  <c r="G486" i="1"/>
  <c r="L485" i="1"/>
  <c r="Q485" i="1" s="1"/>
  <c r="I484" i="1"/>
  <c r="N483" i="1"/>
  <c r="E483" i="1"/>
  <c r="J483" i="1" s="1"/>
  <c r="I482" i="1"/>
  <c r="N481" i="1"/>
  <c r="E481" i="1"/>
  <c r="I480" i="1"/>
  <c r="N479" i="1"/>
  <c r="E479" i="1"/>
  <c r="J479" i="1" s="1"/>
  <c r="L478" i="1"/>
  <c r="G477" i="1"/>
  <c r="L476" i="1"/>
  <c r="G475" i="1"/>
  <c r="L474" i="1"/>
  <c r="Q474" i="1" s="1"/>
  <c r="G473" i="1"/>
  <c r="L472" i="1"/>
  <c r="Q472" i="1" s="1"/>
  <c r="G471" i="1"/>
  <c r="L470" i="1"/>
  <c r="G469" i="1"/>
  <c r="L468" i="1"/>
  <c r="Q468" i="1" s="1"/>
  <c r="G467" i="1"/>
  <c r="L466" i="1"/>
  <c r="G465" i="1"/>
  <c r="L464" i="1"/>
  <c r="Q464" i="1" s="1"/>
  <c r="G463" i="1"/>
  <c r="N462" i="1"/>
  <c r="E462" i="1"/>
  <c r="J462" i="1" s="1"/>
  <c r="I461" i="1"/>
  <c r="N460" i="1"/>
  <c r="E460" i="1"/>
  <c r="J460" i="1" s="1"/>
  <c r="I459" i="1"/>
  <c r="N458" i="1"/>
  <c r="E458" i="1"/>
  <c r="J458" i="1" s="1"/>
  <c r="I457" i="1"/>
  <c r="N456" i="1"/>
  <c r="E456" i="1"/>
  <c r="I455" i="1"/>
  <c r="N454" i="1"/>
  <c r="E454" i="1"/>
  <c r="J454" i="1" s="1"/>
  <c r="I453" i="1"/>
  <c r="N452" i="1"/>
  <c r="E452" i="1"/>
  <c r="J452" i="1" s="1"/>
  <c r="I451" i="1"/>
  <c r="N450" i="1"/>
  <c r="E450" i="1"/>
  <c r="J450" i="1" s="1"/>
  <c r="I449" i="1"/>
  <c r="N448" i="1"/>
  <c r="E448" i="1"/>
  <c r="J448" i="1" s="1"/>
  <c r="I447" i="1"/>
  <c r="N446" i="1"/>
  <c r="E446" i="1"/>
  <c r="J446" i="1" s="1"/>
  <c r="I445" i="1"/>
  <c r="N444" i="1"/>
  <c r="E444" i="1"/>
  <c r="L443" i="1"/>
  <c r="G442" i="1"/>
  <c r="L441" i="1"/>
  <c r="Q441" i="1" s="1"/>
  <c r="G440" i="1"/>
  <c r="L439" i="1"/>
  <c r="G438" i="1"/>
  <c r="L437" i="1"/>
  <c r="Q437" i="1" s="1"/>
  <c r="G436" i="1"/>
  <c r="N435" i="1"/>
  <c r="E435" i="1"/>
  <c r="I434" i="1"/>
  <c r="N433" i="1"/>
  <c r="E433" i="1"/>
  <c r="J433" i="1" s="1"/>
  <c r="I432" i="1"/>
  <c r="N431" i="1"/>
  <c r="E431" i="1"/>
  <c r="J431" i="1" s="1"/>
  <c r="I430" i="1"/>
  <c r="N429" i="1"/>
  <c r="E429" i="1"/>
  <c r="I428" i="1"/>
  <c r="G427" i="1"/>
  <c r="L426" i="1"/>
  <c r="Q426" i="1" s="1"/>
  <c r="G425" i="1"/>
  <c r="L424" i="1"/>
  <c r="G423" i="1"/>
  <c r="L422" i="1"/>
  <c r="G421" i="1"/>
  <c r="N420" i="1"/>
  <c r="E420" i="1"/>
  <c r="I419" i="1"/>
  <c r="N418" i="1"/>
  <c r="E418" i="1"/>
  <c r="J418" i="1" s="1"/>
  <c r="I417" i="1"/>
  <c r="N416" i="1"/>
  <c r="E416" i="1"/>
  <c r="J416" i="1" s="1"/>
  <c r="I415" i="1"/>
  <c r="N414" i="1"/>
  <c r="E414" i="1"/>
  <c r="I413" i="1"/>
  <c r="N412" i="1"/>
  <c r="E412" i="1"/>
  <c r="J412" i="1" s="1"/>
  <c r="L411" i="1"/>
  <c r="G410" i="1"/>
  <c r="L409" i="1"/>
  <c r="G408" i="1"/>
  <c r="L407" i="1"/>
  <c r="Q407" i="1" s="1"/>
  <c r="G406" i="1"/>
  <c r="L405" i="1"/>
  <c r="G404" i="1"/>
  <c r="L403" i="1"/>
  <c r="Q403" i="1" s="1"/>
  <c r="G402" i="1"/>
  <c r="L401" i="1"/>
  <c r="G400" i="1"/>
  <c r="L399" i="1"/>
  <c r="Q399" i="1" s="1"/>
  <c r="G398" i="1"/>
  <c r="L397" i="1"/>
  <c r="G396" i="1"/>
  <c r="L395" i="1"/>
  <c r="Q395" i="1" s="1"/>
  <c r="G394" i="1"/>
  <c r="L393" i="1"/>
  <c r="I392" i="1"/>
  <c r="N391" i="1"/>
  <c r="E391" i="1"/>
  <c r="J391" i="1" s="1"/>
  <c r="I390" i="1"/>
  <c r="N389" i="1"/>
  <c r="E389" i="1"/>
  <c r="I388" i="1"/>
  <c r="N387" i="1"/>
  <c r="E387" i="1"/>
  <c r="J387" i="1" s="1"/>
  <c r="I386" i="1"/>
  <c r="N385" i="1"/>
  <c r="E385" i="1"/>
  <c r="J385" i="1" s="1"/>
  <c r="I384" i="1"/>
  <c r="N383" i="1"/>
  <c r="E383" i="1"/>
  <c r="J383" i="1" s="1"/>
  <c r="I382" i="1"/>
  <c r="N381" i="1"/>
  <c r="E381" i="1"/>
  <c r="J381" i="1" s="1"/>
  <c r="I380" i="1"/>
  <c r="N379" i="1"/>
  <c r="E379" i="1"/>
  <c r="J379" i="1" s="1"/>
  <c r="I378" i="1"/>
  <c r="N377" i="1"/>
  <c r="E377" i="1"/>
  <c r="L376" i="1"/>
  <c r="G375" i="1"/>
  <c r="L374" i="1"/>
  <c r="Q374" i="1" s="1"/>
  <c r="G373" i="1"/>
  <c r="L372" i="1"/>
  <c r="G371" i="1"/>
  <c r="L370" i="1"/>
  <c r="Q370" i="1" s="1"/>
  <c r="G369" i="1"/>
  <c r="N368" i="1"/>
  <c r="E368" i="1"/>
  <c r="I367" i="1"/>
  <c r="N366" i="1"/>
  <c r="E366" i="1"/>
  <c r="J366" i="1" s="1"/>
  <c r="I365" i="1"/>
  <c r="N364" i="1"/>
  <c r="E364" i="1"/>
  <c r="I363" i="1"/>
  <c r="N362" i="1"/>
  <c r="E362" i="1"/>
  <c r="I361" i="1"/>
  <c r="G360" i="1"/>
  <c r="L359" i="1"/>
  <c r="Q359" i="1" s="1"/>
  <c r="G358" i="1"/>
  <c r="L357" i="1"/>
  <c r="G356" i="1"/>
  <c r="L355" i="1"/>
  <c r="Q355" i="1" s="1"/>
  <c r="G354" i="1"/>
  <c r="L353" i="1"/>
  <c r="G352" i="1"/>
  <c r="L351" i="1"/>
  <c r="Q351" i="1" s="1"/>
  <c r="I350" i="1"/>
  <c r="N349" i="1"/>
  <c r="E349" i="1"/>
  <c r="J349" i="1" s="1"/>
  <c r="I348" i="1"/>
  <c r="N347" i="1"/>
  <c r="E347" i="1"/>
  <c r="J347" i="1" s="1"/>
  <c r="I346" i="1"/>
  <c r="N345" i="1"/>
  <c r="E345" i="1"/>
  <c r="J345" i="1" s="1"/>
  <c r="L344" i="1"/>
  <c r="G343" i="1"/>
  <c r="L342" i="1"/>
  <c r="Q342" i="1" s="1"/>
  <c r="G341" i="1"/>
  <c r="L340" i="1"/>
  <c r="Q340" i="1" s="1"/>
  <c r="G339" i="1"/>
  <c r="L338" i="1"/>
  <c r="Q338" i="1" s="1"/>
  <c r="G337" i="1"/>
  <c r="L336" i="1"/>
  <c r="G335" i="1"/>
  <c r="L334" i="1"/>
  <c r="Q334" i="1" s="1"/>
  <c r="G333" i="1"/>
  <c r="L332" i="1"/>
  <c r="G331" i="1"/>
  <c r="L330" i="1"/>
  <c r="Q330" i="1" s="1"/>
  <c r="G329" i="1"/>
  <c r="N328" i="1"/>
  <c r="E328" i="1"/>
  <c r="J328" i="1" s="1"/>
  <c r="I327" i="1"/>
  <c r="N326" i="1"/>
  <c r="E326" i="1"/>
  <c r="J326" i="1" s="1"/>
  <c r="I325" i="1"/>
  <c r="N324" i="1"/>
  <c r="E324" i="1"/>
  <c r="J324" i="1" s="1"/>
  <c r="L323" i="1"/>
  <c r="Q323" i="1" s="1"/>
  <c r="G322" i="1"/>
  <c r="L321" i="1"/>
  <c r="Q321" i="1" s="1"/>
  <c r="G320" i="1"/>
  <c r="L319" i="1"/>
  <c r="Q319" i="1" s="1"/>
  <c r="G318" i="1"/>
  <c r="L317" i="1"/>
  <c r="G316" i="1"/>
  <c r="L315" i="1"/>
  <c r="Q315" i="1" s="1"/>
  <c r="G314" i="1"/>
  <c r="L313" i="1"/>
  <c r="Q313" i="1" s="1"/>
  <c r="G312" i="1"/>
  <c r="L311" i="1"/>
  <c r="Q311" i="1" s="1"/>
  <c r="G310" i="1"/>
  <c r="L309" i="1"/>
  <c r="Q309" i="1" s="1"/>
  <c r="G308" i="1"/>
  <c r="N307" i="1"/>
  <c r="E307" i="1"/>
  <c r="J307" i="1" s="1"/>
  <c r="I306" i="1"/>
  <c r="N305" i="1"/>
  <c r="E305" i="1"/>
  <c r="I304" i="1"/>
  <c r="N303" i="1"/>
  <c r="E303" i="1"/>
  <c r="J303" i="1" s="1"/>
  <c r="I302" i="1"/>
  <c r="N301" i="1"/>
  <c r="E301" i="1"/>
  <c r="J301" i="1" s="1"/>
  <c r="I300" i="1"/>
  <c r="G299" i="1"/>
  <c r="L298" i="1"/>
  <c r="Q298" i="1" s="1"/>
  <c r="G297" i="1"/>
  <c r="L296" i="1"/>
  <c r="Q296" i="1" s="1"/>
  <c r="G295" i="1"/>
  <c r="L294" i="1"/>
  <c r="Q294" i="1" s="1"/>
  <c r="G293" i="1"/>
  <c r="L292" i="1"/>
  <c r="Q292" i="1" s="1"/>
  <c r="I291" i="1"/>
  <c r="G290" i="1"/>
  <c r="L289" i="1"/>
  <c r="Q289" i="1" s="1"/>
  <c r="G288" i="1"/>
  <c r="L287" i="1"/>
  <c r="I700" i="1"/>
  <c r="E697" i="1"/>
  <c r="J697" i="1" s="1"/>
  <c r="N686" i="1"/>
  <c r="I683" i="1"/>
  <c r="E680" i="1"/>
  <c r="J680" i="1" s="1"/>
  <c r="G666" i="1"/>
  <c r="G605" i="1"/>
  <c r="I597" i="1"/>
  <c r="E594" i="1"/>
  <c r="J594" i="1" s="1"/>
  <c r="L583" i="1"/>
  <c r="Q583" i="1" s="1"/>
  <c r="N568" i="1"/>
  <c r="N553" i="1"/>
  <c r="I550" i="1"/>
  <c r="E547" i="1"/>
  <c r="J547" i="1" s="1"/>
  <c r="N524" i="1"/>
  <c r="I521" i="1"/>
  <c r="E518" i="1"/>
  <c r="J518" i="1" s="1"/>
  <c r="E494" i="1"/>
  <c r="N492" i="1"/>
  <c r="I489" i="1"/>
  <c r="E486" i="1"/>
  <c r="J486" i="1" s="1"/>
  <c r="E477" i="1"/>
  <c r="J477" i="1" s="1"/>
  <c r="N475" i="1"/>
  <c r="I472" i="1"/>
  <c r="E469" i="1"/>
  <c r="J469" i="1" s="1"/>
  <c r="N467" i="1"/>
  <c r="I464" i="1"/>
  <c r="I441" i="1"/>
  <c r="E438" i="1"/>
  <c r="J438" i="1" s="1"/>
  <c r="N436" i="1"/>
  <c r="E427" i="1"/>
  <c r="J427" i="1" s="1"/>
  <c r="N425" i="1"/>
  <c r="I422" i="1"/>
  <c r="I409" i="1"/>
  <c r="E406" i="1"/>
  <c r="N404" i="1"/>
  <c r="I401" i="1"/>
  <c r="E398" i="1"/>
  <c r="N396" i="1"/>
  <c r="I393" i="1"/>
  <c r="I374" i="1"/>
  <c r="E371" i="1"/>
  <c r="J371" i="1" s="1"/>
  <c r="N369" i="1"/>
  <c r="E360" i="1"/>
  <c r="N358" i="1"/>
  <c r="I355" i="1"/>
  <c r="E352" i="1"/>
  <c r="J352" i="1" s="1"/>
  <c r="E343" i="1"/>
  <c r="J343" i="1" s="1"/>
  <c r="N341" i="1"/>
  <c r="I338" i="1"/>
  <c r="E335" i="1"/>
  <c r="J335" i="1" s="1"/>
  <c r="N333" i="1"/>
  <c r="I330" i="1"/>
  <c r="I321" i="1"/>
  <c r="E318" i="1"/>
  <c r="J318" i="1" s="1"/>
  <c r="N316" i="1"/>
  <c r="I313" i="1"/>
  <c r="E310" i="1"/>
  <c r="N308" i="1"/>
  <c r="E299" i="1"/>
  <c r="N297" i="1"/>
  <c r="I294" i="1"/>
  <c r="G291" i="1"/>
  <c r="E288" i="1"/>
  <c r="J288" i="1" s="1"/>
  <c r="E287" i="1"/>
  <c r="I286" i="1"/>
  <c r="N285" i="1"/>
  <c r="E285" i="1"/>
  <c r="I284" i="1"/>
  <c r="N283" i="1"/>
  <c r="E283" i="1"/>
  <c r="I282" i="1"/>
  <c r="N281" i="1"/>
  <c r="E281" i="1"/>
  <c r="I280" i="1"/>
  <c r="N279" i="1"/>
  <c r="E279" i="1"/>
  <c r="I278" i="1"/>
  <c r="N277" i="1"/>
  <c r="E277" i="1"/>
  <c r="I276" i="1"/>
  <c r="G275" i="1"/>
  <c r="L274" i="1"/>
  <c r="G273" i="1"/>
  <c r="L272" i="1"/>
  <c r="Q272" i="1" s="1"/>
  <c r="G271" i="1"/>
  <c r="L270" i="1"/>
  <c r="G269" i="1"/>
  <c r="L268" i="1"/>
  <c r="G267" i="1"/>
  <c r="L266" i="1"/>
  <c r="Q266" i="1" s="1"/>
  <c r="G265" i="1"/>
  <c r="L264" i="1"/>
  <c r="G263" i="1"/>
  <c r="L262" i="1"/>
  <c r="G261" i="1"/>
  <c r="L260" i="1"/>
  <c r="Q260" i="1" s="1"/>
  <c r="I259" i="1"/>
  <c r="N258" i="1"/>
  <c r="E258" i="1"/>
  <c r="I257" i="1"/>
  <c r="N256" i="1"/>
  <c r="E256" i="1"/>
  <c r="J256" i="1" s="1"/>
  <c r="I255" i="1"/>
  <c r="N254" i="1"/>
  <c r="E254" i="1"/>
  <c r="I253" i="1"/>
  <c r="N252" i="1"/>
  <c r="E252" i="1"/>
  <c r="J252" i="1" s="1"/>
  <c r="I251" i="1"/>
  <c r="N250" i="1"/>
  <c r="E250" i="1"/>
  <c r="I249" i="1"/>
  <c r="N248" i="1"/>
  <c r="E248" i="1"/>
  <c r="I247" i="1"/>
  <c r="N246" i="1"/>
  <c r="E246" i="1"/>
  <c r="I245" i="1"/>
  <c r="N244" i="1"/>
  <c r="E244" i="1"/>
  <c r="J244" i="1" s="1"/>
  <c r="L243" i="1"/>
  <c r="G242" i="1"/>
  <c r="L241" i="1"/>
  <c r="G240" i="1"/>
  <c r="L239" i="1"/>
  <c r="G238" i="1"/>
  <c r="L237" i="1"/>
  <c r="G236" i="1"/>
  <c r="N235" i="1"/>
  <c r="E235" i="1"/>
  <c r="I234" i="1"/>
  <c r="N233" i="1"/>
  <c r="E233" i="1"/>
  <c r="I232" i="1"/>
  <c r="N231" i="1"/>
  <c r="E231" i="1"/>
  <c r="I230" i="1"/>
  <c r="N229" i="1"/>
  <c r="E229" i="1"/>
  <c r="I228" i="1"/>
  <c r="G227" i="1"/>
  <c r="N226" i="1"/>
  <c r="E226" i="1"/>
  <c r="I225" i="1"/>
  <c r="N224" i="1"/>
  <c r="E224" i="1"/>
  <c r="I223" i="1"/>
  <c r="N222" i="1"/>
  <c r="E222" i="1"/>
  <c r="I221" i="1"/>
  <c r="N220" i="1"/>
  <c r="E220" i="1"/>
  <c r="I219" i="1"/>
  <c r="N218" i="1"/>
  <c r="E218" i="1"/>
  <c r="I217" i="1"/>
  <c r="N216" i="1"/>
  <c r="E216" i="1"/>
  <c r="I215" i="1"/>
  <c r="N214" i="1"/>
  <c r="E214" i="1"/>
  <c r="I213" i="1"/>
  <c r="N212" i="1"/>
  <c r="E212" i="1"/>
  <c r="L211" i="1"/>
  <c r="G210" i="1"/>
  <c r="L209" i="1"/>
  <c r="G208" i="1"/>
  <c r="L207" i="1"/>
  <c r="G206" i="1"/>
  <c r="L205" i="1"/>
  <c r="G204" i="1"/>
  <c r="L203" i="1"/>
  <c r="G202" i="1"/>
  <c r="L201" i="1"/>
  <c r="G200" i="1"/>
  <c r="L199" i="1"/>
  <c r="G198" i="1"/>
  <c r="N197" i="1"/>
  <c r="E197" i="1"/>
  <c r="I196" i="1"/>
  <c r="N195" i="1"/>
  <c r="E195" i="1"/>
  <c r="I194" i="1"/>
  <c r="N193" i="1"/>
  <c r="E193" i="1"/>
  <c r="J193" i="1" s="1"/>
  <c r="I192" i="1"/>
  <c r="N191" i="1"/>
  <c r="E191" i="1"/>
  <c r="I190" i="1"/>
  <c r="N189" i="1"/>
  <c r="E189" i="1"/>
  <c r="J189" i="1" s="1"/>
  <c r="I188" i="1"/>
  <c r="N187" i="1"/>
  <c r="E187" i="1"/>
  <c r="I186" i="1"/>
  <c r="N185" i="1"/>
  <c r="E185" i="1"/>
  <c r="I184" i="1"/>
  <c r="N183" i="1"/>
  <c r="E183" i="1"/>
  <c r="I182" i="1"/>
  <c r="G181" i="1"/>
  <c r="L180" i="1"/>
  <c r="Q180" i="1" s="1"/>
  <c r="G179" i="1"/>
  <c r="L178" i="1"/>
  <c r="G177" i="1"/>
  <c r="L176" i="1"/>
  <c r="G175" i="1"/>
  <c r="L174" i="1"/>
  <c r="Q174" i="1" s="1"/>
  <c r="I173" i="1"/>
  <c r="N172" i="1"/>
  <c r="E172" i="1"/>
  <c r="I171" i="1"/>
  <c r="N170" i="1"/>
  <c r="E170" i="1"/>
  <c r="J170" i="1" s="1"/>
  <c r="I169" i="1"/>
  <c r="N168" i="1"/>
  <c r="E168" i="1"/>
  <c r="I167" i="1"/>
  <c r="N166" i="1"/>
  <c r="E166" i="1"/>
  <c r="L165" i="1"/>
  <c r="G164" i="1"/>
  <c r="L163" i="1"/>
  <c r="G162" i="1"/>
  <c r="L161" i="1"/>
  <c r="G160" i="1"/>
  <c r="L159" i="1"/>
  <c r="G158" i="1"/>
  <c r="L157" i="1"/>
  <c r="G156" i="1"/>
  <c r="L155" i="1"/>
  <c r="G154" i="1"/>
  <c r="L153" i="1"/>
  <c r="G152" i="1"/>
  <c r="N151" i="1"/>
  <c r="E151" i="1"/>
  <c r="I150" i="1"/>
  <c r="N149" i="1"/>
  <c r="E149" i="1"/>
  <c r="I148" i="1"/>
  <c r="N147" i="1"/>
  <c r="E147" i="1"/>
  <c r="I146" i="1"/>
  <c r="N145" i="1"/>
  <c r="E145" i="1"/>
  <c r="I144" i="1"/>
  <c r="N143" i="1"/>
  <c r="E143" i="1"/>
  <c r="I142" i="1"/>
  <c r="N141" i="1"/>
  <c r="E141" i="1"/>
  <c r="I140" i="1"/>
  <c r="N139" i="1"/>
  <c r="E139" i="1"/>
  <c r="I138" i="1"/>
  <c r="N137" i="1"/>
  <c r="E137" i="1"/>
  <c r="I136" i="1"/>
  <c r="N135" i="1"/>
  <c r="E135" i="1"/>
  <c r="I134" i="1"/>
  <c r="N133" i="1"/>
  <c r="E133" i="1"/>
  <c r="I132" i="1"/>
  <c r="N131" i="1"/>
  <c r="E131" i="1"/>
  <c r="L130" i="1"/>
  <c r="G129" i="1"/>
  <c r="L128" i="1"/>
  <c r="G127" i="1"/>
  <c r="L126" i="1"/>
  <c r="G125" i="1"/>
  <c r="L124" i="1"/>
  <c r="G123" i="1"/>
  <c r="L122" i="1"/>
  <c r="G121" i="1"/>
  <c r="L120" i="1"/>
  <c r="G119" i="1"/>
  <c r="L118" i="1"/>
  <c r="G117" i="1"/>
  <c r="L116" i="1"/>
  <c r="G115" i="1"/>
  <c r="N114" i="1"/>
  <c r="E114" i="1"/>
  <c r="I113" i="1"/>
  <c r="N112" i="1"/>
  <c r="E112" i="1"/>
  <c r="I111" i="1"/>
  <c r="N110" i="1"/>
  <c r="E110" i="1"/>
  <c r="I109" i="1"/>
  <c r="N108" i="1"/>
  <c r="E108" i="1"/>
  <c r="I107" i="1"/>
  <c r="E106" i="1"/>
  <c r="I105" i="1"/>
  <c r="N104" i="1"/>
  <c r="E104" i="1"/>
  <c r="I103" i="1"/>
  <c r="N102" i="1"/>
  <c r="E102" i="1"/>
  <c r="I101" i="1"/>
  <c r="N100" i="1"/>
  <c r="E100" i="1"/>
  <c r="I99" i="1"/>
  <c r="G98" i="1"/>
  <c r="L97" i="1"/>
  <c r="G96" i="1"/>
  <c r="L95" i="1"/>
  <c r="G94" i="1"/>
  <c r="L93" i="1"/>
  <c r="G92" i="1"/>
  <c r="L91" i="1"/>
  <c r="G90" i="1"/>
  <c r="L89" i="1"/>
  <c r="G88" i="1"/>
  <c r="L87" i="1"/>
  <c r="G86" i="1"/>
  <c r="L85" i="1"/>
  <c r="G84" i="1"/>
  <c r="L83" i="1"/>
  <c r="I82" i="1"/>
  <c r="N81" i="1"/>
  <c r="E81" i="1"/>
  <c r="I80" i="1"/>
  <c r="N79" i="1"/>
  <c r="E79" i="1"/>
  <c r="I78" i="1"/>
  <c r="N77" i="1"/>
  <c r="E77" i="1"/>
  <c r="I76" i="1"/>
  <c r="L802" i="1"/>
  <c r="Q802" i="1" s="1"/>
  <c r="I668" i="1"/>
  <c r="I622" i="1"/>
  <c r="I607" i="1"/>
  <c r="G599" i="1"/>
  <c r="L585" i="1"/>
  <c r="Q585" i="1" s="1"/>
  <c r="I573" i="1"/>
  <c r="E570" i="1"/>
  <c r="J570" i="1" s="1"/>
  <c r="N561" i="1"/>
  <c r="I558" i="1"/>
  <c r="E555" i="1"/>
  <c r="J555" i="1" s="1"/>
  <c r="N532" i="1"/>
  <c r="I529" i="1"/>
  <c r="E526" i="1"/>
  <c r="J526" i="1" s="1"/>
  <c r="I515" i="1"/>
  <c r="G513" i="1"/>
  <c r="G511" i="1"/>
  <c r="G509" i="1"/>
  <c r="G507" i="1"/>
  <c r="G505" i="1"/>
  <c r="G503" i="1"/>
  <c r="G501" i="1"/>
  <c r="G499" i="1"/>
  <c r="G497" i="1"/>
  <c r="G495" i="1"/>
  <c r="E492" i="1"/>
  <c r="J492" i="1" s="1"/>
  <c r="N490" i="1"/>
  <c r="I487" i="1"/>
  <c r="G484" i="1"/>
  <c r="G482" i="1"/>
  <c r="G480" i="1"/>
  <c r="I478" i="1"/>
  <c r="E475" i="1"/>
  <c r="J475" i="1" s="1"/>
  <c r="N473" i="1"/>
  <c r="I470" i="1"/>
  <c r="E467" i="1"/>
  <c r="N465" i="1"/>
  <c r="L462" i="1"/>
  <c r="Q462" i="1" s="1"/>
  <c r="L460" i="1"/>
  <c r="Q460" i="1" s="1"/>
  <c r="L458" i="1"/>
  <c r="Q458" i="1" s="1"/>
  <c r="L456" i="1"/>
  <c r="Q456" i="1" s="1"/>
  <c r="L454" i="1"/>
  <c r="Q454" i="1" s="1"/>
  <c r="L452" i="1"/>
  <c r="L450" i="1"/>
  <c r="Q450" i="1" s="1"/>
  <c r="L448" i="1"/>
  <c r="Q448" i="1" s="1"/>
  <c r="L446" i="1"/>
  <c r="L444" i="1"/>
  <c r="Q444" i="1" s="1"/>
  <c r="N442" i="1"/>
  <c r="I439" i="1"/>
  <c r="E436" i="1"/>
  <c r="J436" i="1" s="1"/>
  <c r="G434" i="1"/>
  <c r="G432" i="1"/>
  <c r="G430" i="1"/>
  <c r="G428" i="1"/>
  <c r="E425" i="1"/>
  <c r="J425" i="1" s="1"/>
  <c r="N423" i="1"/>
  <c r="L420" i="1"/>
  <c r="Q420" i="1" s="1"/>
  <c r="L418" i="1"/>
  <c r="Q418" i="1" s="1"/>
  <c r="L416" i="1"/>
  <c r="Q416" i="1" s="1"/>
  <c r="L414" i="1"/>
  <c r="Q414" i="1" s="1"/>
  <c r="L412" i="1"/>
  <c r="Q412" i="1" s="1"/>
  <c r="N410" i="1"/>
  <c r="I407" i="1"/>
  <c r="E404" i="1"/>
  <c r="J404" i="1" s="1"/>
  <c r="N402" i="1"/>
  <c r="I399" i="1"/>
  <c r="E396" i="1"/>
  <c r="N394" i="1"/>
  <c r="L391" i="1"/>
  <c r="Q391" i="1" s="1"/>
  <c r="L389" i="1"/>
  <c r="Q389" i="1" s="1"/>
  <c r="L387" i="1"/>
  <c r="L385" i="1"/>
  <c r="Q385" i="1" s="1"/>
  <c r="L383" i="1"/>
  <c r="Q383" i="1" s="1"/>
  <c r="L381" i="1"/>
  <c r="Q381" i="1" s="1"/>
  <c r="L379" i="1"/>
  <c r="Q379" i="1" s="1"/>
  <c r="L377" i="1"/>
  <c r="N375" i="1"/>
  <c r="I372" i="1"/>
  <c r="E369" i="1"/>
  <c r="J369" i="1" s="1"/>
  <c r="G367" i="1"/>
  <c r="G365" i="1"/>
  <c r="G363" i="1"/>
  <c r="G361" i="1"/>
  <c r="E358" i="1"/>
  <c r="J358" i="1" s="1"/>
  <c r="N356" i="1"/>
  <c r="I353" i="1"/>
  <c r="G350" i="1"/>
  <c r="G348" i="1"/>
  <c r="G346" i="1"/>
  <c r="I344" i="1"/>
  <c r="E341" i="1"/>
  <c r="J341" i="1" s="1"/>
  <c r="N339" i="1"/>
  <c r="I336" i="1"/>
  <c r="E333" i="1"/>
  <c r="N331" i="1"/>
  <c r="L328" i="1"/>
  <c r="Q328" i="1" s="1"/>
  <c r="L326" i="1"/>
  <c r="L324" i="1"/>
  <c r="Q324" i="1" s="1"/>
  <c r="N322" i="1"/>
  <c r="I319" i="1"/>
  <c r="E316" i="1"/>
  <c r="J316" i="1" s="1"/>
  <c r="N314" i="1"/>
  <c r="I311" i="1"/>
  <c r="E308" i="1"/>
  <c r="J308" i="1" s="1"/>
  <c r="G306" i="1"/>
  <c r="G304" i="1"/>
  <c r="G302" i="1"/>
  <c r="G300" i="1"/>
  <c r="E297" i="1"/>
  <c r="J297" i="1" s="1"/>
  <c r="N295" i="1"/>
  <c r="I292" i="1"/>
  <c r="I289" i="1"/>
  <c r="G286" i="1"/>
  <c r="L285" i="1"/>
  <c r="G284" i="1"/>
  <c r="L283" i="1"/>
  <c r="Q283" i="1" s="1"/>
  <c r="G282" i="1"/>
  <c r="L281" i="1"/>
  <c r="G280" i="1"/>
  <c r="L279" i="1"/>
  <c r="Q279" i="1" s="1"/>
  <c r="G278" i="1"/>
  <c r="L277" i="1"/>
  <c r="G276" i="1"/>
  <c r="N275" i="1"/>
  <c r="E275" i="1"/>
  <c r="I274" i="1"/>
  <c r="N273" i="1"/>
  <c r="E273" i="1"/>
  <c r="I272" i="1"/>
  <c r="N271" i="1"/>
  <c r="E271" i="1"/>
  <c r="I270" i="1"/>
  <c r="N269" i="1"/>
  <c r="E269" i="1"/>
  <c r="I268" i="1"/>
  <c r="N267" i="1"/>
  <c r="E267" i="1"/>
  <c r="I266" i="1"/>
  <c r="N265" i="1"/>
  <c r="E265" i="1"/>
  <c r="I264" i="1"/>
  <c r="N263" i="1"/>
  <c r="E263" i="1"/>
  <c r="I262" i="1"/>
  <c r="N261" i="1"/>
  <c r="E261" i="1"/>
  <c r="I260" i="1"/>
  <c r="G259" i="1"/>
  <c r="L258" i="1"/>
  <c r="Q258" i="1" s="1"/>
  <c r="G257" i="1"/>
  <c r="L256" i="1"/>
  <c r="Q256" i="1" s="1"/>
  <c r="G255" i="1"/>
  <c r="L254" i="1"/>
  <c r="Q254" i="1" s="1"/>
  <c r="G253" i="1"/>
  <c r="L252" i="1"/>
  <c r="G251" i="1"/>
  <c r="L250" i="1"/>
  <c r="Q250" i="1" s="1"/>
  <c r="G249" i="1"/>
  <c r="L248" i="1"/>
  <c r="Q248" i="1" s="1"/>
  <c r="G247" i="1"/>
  <c r="L246" i="1"/>
  <c r="Q246" i="1" s="1"/>
  <c r="G245" i="1"/>
  <c r="L244" i="1"/>
  <c r="Q244" i="1" s="1"/>
  <c r="I243" i="1"/>
  <c r="N242" i="1"/>
  <c r="E242" i="1"/>
  <c r="I241" i="1"/>
  <c r="N240" i="1"/>
  <c r="E240" i="1"/>
  <c r="I239" i="1"/>
  <c r="N238" i="1"/>
  <c r="E238" i="1"/>
  <c r="I237" i="1"/>
  <c r="N236" i="1"/>
  <c r="E236" i="1"/>
  <c r="L235" i="1"/>
  <c r="Q235" i="1" s="1"/>
  <c r="G234" i="1"/>
  <c r="L233" i="1"/>
  <c r="G232" i="1"/>
  <c r="L231" i="1"/>
  <c r="Q231" i="1" s="1"/>
  <c r="G230" i="1"/>
  <c r="L229" i="1"/>
  <c r="G228" i="1"/>
  <c r="N227" i="1"/>
  <c r="E227" i="1"/>
  <c r="L226" i="1"/>
  <c r="Q226" i="1" s="1"/>
  <c r="G225" i="1"/>
  <c r="L224" i="1"/>
  <c r="Q224" i="1" s="1"/>
  <c r="G223" i="1"/>
  <c r="L222" i="1"/>
  <c r="Q222" i="1" s="1"/>
  <c r="G221" i="1"/>
  <c r="L220" i="1"/>
  <c r="Q220" i="1" s="1"/>
  <c r="G219" i="1"/>
  <c r="L218" i="1"/>
  <c r="Q218" i="1" s="1"/>
  <c r="G217" i="1"/>
  <c r="L216" i="1"/>
  <c r="Q216" i="1" s="1"/>
  <c r="G215" i="1"/>
  <c r="L214" i="1"/>
  <c r="Q214" i="1" s="1"/>
  <c r="G213" i="1"/>
  <c r="L212" i="1"/>
  <c r="Q212" i="1" s="1"/>
  <c r="I211" i="1"/>
  <c r="N210" i="1"/>
  <c r="E210" i="1"/>
  <c r="I209" i="1"/>
  <c r="N208" i="1"/>
  <c r="E208" i="1"/>
  <c r="I207" i="1"/>
  <c r="N206" i="1"/>
  <c r="E206" i="1"/>
  <c r="I205" i="1"/>
  <c r="N204" i="1"/>
  <c r="E204" i="1"/>
  <c r="I203" i="1"/>
  <c r="N202" i="1"/>
  <c r="E202" i="1"/>
  <c r="I201" i="1"/>
  <c r="N200" i="1"/>
  <c r="E200" i="1"/>
  <c r="I199" i="1"/>
  <c r="N198" i="1"/>
  <c r="E198" i="1"/>
  <c r="L197" i="1"/>
  <c r="G196" i="1"/>
  <c r="L195" i="1"/>
  <c r="Q195" i="1" s="1"/>
  <c r="G194" i="1"/>
  <c r="L193" i="1"/>
  <c r="G192" i="1"/>
  <c r="L191" i="1"/>
  <c r="Q191" i="1" s="1"/>
  <c r="G190" i="1"/>
  <c r="L189" i="1"/>
  <c r="Q189" i="1" s="1"/>
  <c r="G639" i="1"/>
  <c r="I624" i="1"/>
  <c r="G601" i="1"/>
  <c r="L587" i="1"/>
  <c r="Q587" i="1" s="1"/>
  <c r="E563" i="1"/>
  <c r="J563" i="1" s="1"/>
  <c r="N540" i="1"/>
  <c r="I537" i="1"/>
  <c r="E534" i="1"/>
  <c r="J534" i="1" s="1"/>
  <c r="I493" i="1"/>
  <c r="E490" i="1"/>
  <c r="J490" i="1" s="1"/>
  <c r="N488" i="1"/>
  <c r="I485" i="1"/>
  <c r="I476" i="1"/>
  <c r="E473" i="1"/>
  <c r="N471" i="1"/>
  <c r="I468" i="1"/>
  <c r="E465" i="1"/>
  <c r="J465" i="1" s="1"/>
  <c r="N463" i="1"/>
  <c r="E442" i="1"/>
  <c r="J442" i="1" s="1"/>
  <c r="N440" i="1"/>
  <c r="I437" i="1"/>
  <c r="I426" i="1"/>
  <c r="E423" i="1"/>
  <c r="J423" i="1" s="1"/>
  <c r="N421" i="1"/>
  <c r="E410" i="1"/>
  <c r="J410" i="1" s="1"/>
  <c r="N408" i="1"/>
  <c r="I405" i="1"/>
  <c r="E402" i="1"/>
  <c r="N400" i="1"/>
  <c r="I397" i="1"/>
  <c r="E394" i="1"/>
  <c r="J394" i="1" s="1"/>
  <c r="E375" i="1"/>
  <c r="J375" i="1" s="1"/>
  <c r="N373" i="1"/>
  <c r="I370" i="1"/>
  <c r="I359" i="1"/>
  <c r="E356" i="1"/>
  <c r="J356" i="1" s="1"/>
  <c r="N354" i="1"/>
  <c r="I351" i="1"/>
  <c r="I342" i="1"/>
  <c r="E339" i="1"/>
  <c r="N337" i="1"/>
  <c r="I334" i="1"/>
  <c r="E331" i="1"/>
  <c r="J331" i="1" s="1"/>
  <c r="N329" i="1"/>
  <c r="E322" i="1"/>
  <c r="N320" i="1"/>
  <c r="I317" i="1"/>
  <c r="E314" i="1"/>
  <c r="N312" i="1"/>
  <c r="I309" i="1"/>
  <c r="I298" i="1"/>
  <c r="E295" i="1"/>
  <c r="N293" i="1"/>
  <c r="N290" i="1"/>
  <c r="N287" i="1"/>
  <c r="N286" i="1"/>
  <c r="E286" i="1"/>
  <c r="I285" i="1"/>
  <c r="N284" i="1"/>
  <c r="E284" i="1"/>
  <c r="J284" i="1" s="1"/>
  <c r="I283" i="1"/>
  <c r="N282" i="1"/>
  <c r="E282" i="1"/>
  <c r="I281" i="1"/>
  <c r="N280" i="1"/>
  <c r="E280" i="1"/>
  <c r="J280" i="1" s="1"/>
  <c r="I279" i="1"/>
  <c r="N278" i="1"/>
  <c r="E278" i="1"/>
  <c r="I277" i="1"/>
  <c r="N276" i="1"/>
  <c r="E276" i="1"/>
  <c r="L275" i="1"/>
  <c r="Q275" i="1" s="1"/>
  <c r="G274" i="1"/>
  <c r="L273" i="1"/>
  <c r="G272" i="1"/>
  <c r="L271" i="1"/>
  <c r="Q271" i="1" s="1"/>
  <c r="G270" i="1"/>
  <c r="L269" i="1"/>
  <c r="Q269" i="1" s="1"/>
  <c r="G268" i="1"/>
  <c r="L267" i="1"/>
  <c r="G266" i="1"/>
  <c r="L265" i="1"/>
  <c r="Q265" i="1" s="1"/>
  <c r="G264" i="1"/>
  <c r="L263" i="1"/>
  <c r="Q263" i="1" s="1"/>
  <c r="G262" i="1"/>
  <c r="L261" i="1"/>
  <c r="G260" i="1"/>
  <c r="N259" i="1"/>
  <c r="E259" i="1"/>
  <c r="J259" i="1" s="1"/>
  <c r="I258" i="1"/>
  <c r="N257" i="1"/>
  <c r="E257" i="1"/>
  <c r="I256" i="1"/>
  <c r="N255" i="1"/>
  <c r="E255" i="1"/>
  <c r="J255" i="1" s="1"/>
  <c r="I254" i="1"/>
  <c r="N253" i="1"/>
  <c r="E253" i="1"/>
  <c r="I252" i="1"/>
  <c r="N251" i="1"/>
  <c r="E251" i="1"/>
  <c r="J251" i="1" s="1"/>
  <c r="I250" i="1"/>
  <c r="N249" i="1"/>
  <c r="E249" i="1"/>
  <c r="I248" i="1"/>
  <c r="N247" i="1"/>
  <c r="E247" i="1"/>
  <c r="J247" i="1" s="1"/>
  <c r="I246" i="1"/>
  <c r="N245" i="1"/>
  <c r="E245" i="1"/>
  <c r="I244" i="1"/>
  <c r="G243" i="1"/>
  <c r="L242" i="1"/>
  <c r="G241" i="1"/>
  <c r="L240" i="1"/>
  <c r="Q240" i="1" s="1"/>
  <c r="G239" i="1"/>
  <c r="L238" i="1"/>
  <c r="G237" i="1"/>
  <c r="L236" i="1"/>
  <c r="I235" i="1"/>
  <c r="N234" i="1"/>
  <c r="E234" i="1"/>
  <c r="I233" i="1"/>
  <c r="N232" i="1"/>
  <c r="E232" i="1"/>
  <c r="J232" i="1" s="1"/>
  <c r="I231" i="1"/>
  <c r="N230" i="1"/>
  <c r="E230" i="1"/>
  <c r="I229" i="1"/>
  <c r="N228" i="1"/>
  <c r="E228" i="1"/>
  <c r="L227" i="1"/>
  <c r="Q227" i="1" s="1"/>
  <c r="I226" i="1"/>
  <c r="N225" i="1"/>
  <c r="E225" i="1"/>
  <c r="I224" i="1"/>
  <c r="N223" i="1"/>
  <c r="E223" i="1"/>
  <c r="J223" i="1" s="1"/>
  <c r="I222" i="1"/>
  <c r="N221" i="1"/>
  <c r="E221" i="1"/>
  <c r="I220" i="1"/>
  <c r="N219" i="1"/>
  <c r="E219" i="1"/>
  <c r="J219" i="1" s="1"/>
  <c r="I218" i="1"/>
  <c r="N217" i="1"/>
  <c r="E217" i="1"/>
  <c r="I216" i="1"/>
  <c r="N215" i="1"/>
  <c r="E215" i="1"/>
  <c r="J215" i="1" s="1"/>
  <c r="I214" i="1"/>
  <c r="N213" i="1"/>
  <c r="E213" i="1"/>
  <c r="I212" i="1"/>
  <c r="G211" i="1"/>
  <c r="L210" i="1"/>
  <c r="Q210" i="1" s="1"/>
  <c r="G209" i="1"/>
  <c r="L208" i="1"/>
  <c r="G207" i="1"/>
  <c r="L206" i="1"/>
  <c r="G205" i="1"/>
  <c r="L204" i="1"/>
  <c r="Q204" i="1" s="1"/>
  <c r="G203" i="1"/>
  <c r="L202" i="1"/>
  <c r="G201" i="1"/>
  <c r="L200" i="1"/>
  <c r="Q200" i="1" s="1"/>
  <c r="G199" i="1"/>
  <c r="L198" i="1"/>
  <c r="Q198" i="1" s="1"/>
  <c r="I197" i="1"/>
  <c r="N196" i="1"/>
  <c r="E196" i="1"/>
  <c r="J196" i="1" s="1"/>
  <c r="I195" i="1"/>
  <c r="N194" i="1"/>
  <c r="E194" i="1"/>
  <c r="J194" i="1" s="1"/>
  <c r="I193" i="1"/>
  <c r="N192" i="1"/>
  <c r="E192" i="1"/>
  <c r="J192" i="1" s="1"/>
  <c r="I191" i="1"/>
  <c r="N190" i="1"/>
  <c r="E190" i="1"/>
  <c r="J190" i="1" s="1"/>
  <c r="I189" i="1"/>
  <c r="N188" i="1"/>
  <c r="E188" i="1"/>
  <c r="I187" i="1"/>
  <c r="N186" i="1"/>
  <c r="E186" i="1"/>
  <c r="J186" i="1" s="1"/>
  <c r="I185" i="1"/>
  <c r="N184" i="1"/>
  <c r="E184" i="1"/>
  <c r="I183" i="1"/>
  <c r="N182" i="1"/>
  <c r="E182" i="1"/>
  <c r="L181" i="1"/>
  <c r="G180" i="1"/>
  <c r="L179" i="1"/>
  <c r="G178" i="1"/>
  <c r="L177" i="1"/>
  <c r="G176" i="1"/>
  <c r="L175" i="1"/>
  <c r="G174" i="1"/>
  <c r="N173" i="1"/>
  <c r="E173" i="1"/>
  <c r="I172" i="1"/>
  <c r="N171" i="1"/>
  <c r="E171" i="1"/>
  <c r="I170" i="1"/>
  <c r="N169" i="1"/>
  <c r="E169" i="1"/>
  <c r="I168" i="1"/>
  <c r="N167" i="1"/>
  <c r="E167" i="1"/>
  <c r="I166" i="1"/>
  <c r="G165" i="1"/>
  <c r="L164" i="1"/>
  <c r="G163" i="1"/>
  <c r="L162" i="1"/>
  <c r="G161" i="1"/>
  <c r="L160" i="1"/>
  <c r="G159" i="1"/>
  <c r="L158" i="1"/>
  <c r="G157" i="1"/>
  <c r="L156" i="1"/>
  <c r="G155" i="1"/>
  <c r="L154" i="1"/>
  <c r="G153" i="1"/>
  <c r="L152" i="1"/>
  <c r="I151" i="1"/>
  <c r="N150" i="1"/>
  <c r="E150" i="1"/>
  <c r="I149" i="1"/>
  <c r="N148" i="1"/>
  <c r="E148" i="1"/>
  <c r="I147" i="1"/>
  <c r="N146" i="1"/>
  <c r="E146" i="1"/>
  <c r="I145" i="1"/>
  <c r="N144" i="1"/>
  <c r="E144" i="1"/>
  <c r="I143" i="1"/>
  <c r="N142" i="1"/>
  <c r="E142" i="1"/>
  <c r="I141" i="1"/>
  <c r="N140" i="1"/>
  <c r="E140" i="1"/>
  <c r="I139" i="1"/>
  <c r="N138" i="1"/>
  <c r="E138" i="1"/>
  <c r="I137" i="1"/>
  <c r="N136" i="1"/>
  <c r="E136" i="1"/>
  <c r="I135" i="1"/>
  <c r="N134" i="1"/>
  <c r="E134" i="1"/>
  <c r="I133" i="1"/>
  <c r="N132" i="1"/>
  <c r="E132" i="1"/>
  <c r="I131" i="1"/>
  <c r="G130" i="1"/>
  <c r="L129" i="1"/>
  <c r="G128" i="1"/>
  <c r="L127" i="1"/>
  <c r="G126" i="1"/>
  <c r="L125" i="1"/>
  <c r="L123" i="1"/>
  <c r="G122" i="1"/>
  <c r="L121" i="1"/>
  <c r="G120" i="1"/>
  <c r="L119" i="1"/>
  <c r="G118" i="1"/>
  <c r="L117" i="1"/>
  <c r="G116" i="1"/>
  <c r="L115" i="1"/>
  <c r="I114" i="1"/>
  <c r="N113" i="1"/>
  <c r="E113" i="1"/>
  <c r="J113" i="1" s="1"/>
  <c r="I112" i="1"/>
  <c r="N111" i="1"/>
  <c r="E111" i="1"/>
  <c r="I110" i="1"/>
  <c r="N109" i="1"/>
  <c r="E109" i="1"/>
  <c r="I108" i="1"/>
  <c r="N107" i="1"/>
  <c r="E107" i="1"/>
  <c r="I106" i="1"/>
  <c r="N105" i="1"/>
  <c r="E105" i="1"/>
  <c r="I104" i="1"/>
  <c r="N103" i="1"/>
  <c r="E103" i="1"/>
  <c r="I102" i="1"/>
  <c r="N101" i="1"/>
  <c r="E101" i="1"/>
  <c r="I100" i="1"/>
  <c r="N99" i="1"/>
  <c r="E99" i="1"/>
  <c r="L98" i="1"/>
  <c r="G97" i="1"/>
  <c r="L96" i="1"/>
  <c r="G95" i="1"/>
  <c r="L94" i="1"/>
  <c r="G93" i="1"/>
  <c r="L92" i="1"/>
  <c r="G91" i="1"/>
  <c r="L90" i="1"/>
  <c r="G89" i="1"/>
  <c r="L88" i="1"/>
  <c r="G87" i="1"/>
  <c r="L86" i="1"/>
  <c r="G85" i="1"/>
  <c r="L84" i="1"/>
  <c r="G83" i="1"/>
  <c r="N82" i="1"/>
  <c r="E82" i="1"/>
  <c r="I81" i="1"/>
  <c r="N80" i="1"/>
  <c r="E80" i="1"/>
  <c r="I79" i="1"/>
  <c r="N78" i="1"/>
  <c r="E78" i="1"/>
  <c r="I77" i="1"/>
  <c r="N76" i="1"/>
  <c r="E76" i="1"/>
  <c r="N545" i="1"/>
  <c r="L542" i="1"/>
  <c r="L510" i="1"/>
  <c r="L502" i="1"/>
  <c r="N494" i="1"/>
  <c r="I491" i="1"/>
  <c r="E488" i="1"/>
  <c r="J488" i="1" s="1"/>
  <c r="N477" i="1"/>
  <c r="I474" i="1"/>
  <c r="E471" i="1"/>
  <c r="J471" i="1" s="1"/>
  <c r="G457" i="1"/>
  <c r="G449" i="1"/>
  <c r="N438" i="1"/>
  <c r="L435" i="1"/>
  <c r="N427" i="1"/>
  <c r="I424" i="1"/>
  <c r="E421" i="1"/>
  <c r="G413" i="1"/>
  <c r="G390" i="1"/>
  <c r="G382" i="1"/>
  <c r="N371" i="1"/>
  <c r="L368" i="1"/>
  <c r="N360" i="1"/>
  <c r="I357" i="1"/>
  <c r="E354" i="1"/>
  <c r="J354" i="1" s="1"/>
  <c r="N343" i="1"/>
  <c r="I340" i="1"/>
  <c r="E337" i="1"/>
  <c r="J337" i="1" s="1"/>
  <c r="I323" i="1"/>
  <c r="E320" i="1"/>
  <c r="J320" i="1" s="1"/>
  <c r="L303" i="1"/>
  <c r="Q303" i="1" s="1"/>
  <c r="I287" i="1"/>
  <c r="G285" i="1"/>
  <c r="G283" i="1"/>
  <c r="G281" i="1"/>
  <c r="G279" i="1"/>
  <c r="G277" i="1"/>
  <c r="I275" i="1"/>
  <c r="E272" i="1"/>
  <c r="N270" i="1"/>
  <c r="I267" i="1"/>
  <c r="E264" i="1"/>
  <c r="N262" i="1"/>
  <c r="L259" i="1"/>
  <c r="Q259" i="1" s="1"/>
  <c r="L257" i="1"/>
  <c r="L255" i="1"/>
  <c r="Q255" i="1" s="1"/>
  <c r="L253" i="1"/>
  <c r="Q253" i="1" s="1"/>
  <c r="L251" i="1"/>
  <c r="L249" i="1"/>
  <c r="Q249" i="1" s="1"/>
  <c r="L247" i="1"/>
  <c r="L245" i="1"/>
  <c r="N243" i="1"/>
  <c r="I240" i="1"/>
  <c r="E237" i="1"/>
  <c r="J237" i="1" s="1"/>
  <c r="G226" i="1"/>
  <c r="G224" i="1"/>
  <c r="G222" i="1"/>
  <c r="G220" i="1"/>
  <c r="G218" i="1"/>
  <c r="G216" i="1"/>
  <c r="G214" i="1"/>
  <c r="G212" i="1"/>
  <c r="E209" i="1"/>
  <c r="N207" i="1"/>
  <c r="I204" i="1"/>
  <c r="E201" i="1"/>
  <c r="J201" i="1" s="1"/>
  <c r="N199" i="1"/>
  <c r="L196" i="1"/>
  <c r="Q196" i="1" s="1"/>
  <c r="L194" i="1"/>
  <c r="L192" i="1"/>
  <c r="Q192" i="1" s="1"/>
  <c r="L190" i="1"/>
  <c r="L188" i="1"/>
  <c r="Q188" i="1" s="1"/>
  <c r="G187" i="1"/>
  <c r="L184" i="1"/>
  <c r="G183" i="1"/>
  <c r="L171" i="1"/>
  <c r="G170" i="1"/>
  <c r="L167" i="1"/>
  <c r="G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J154" i="1" s="1"/>
  <c r="E153" i="1"/>
  <c r="E152" i="1"/>
  <c r="G151" i="1"/>
  <c r="L148" i="1"/>
  <c r="Q148" i="1" s="1"/>
  <c r="G147" i="1"/>
  <c r="L144" i="1"/>
  <c r="Q144" i="1" s="1"/>
  <c r="G143" i="1"/>
  <c r="L140" i="1"/>
  <c r="G139" i="1"/>
  <c r="L136" i="1"/>
  <c r="G135" i="1"/>
  <c r="L132" i="1"/>
  <c r="Q132" i="1" s="1"/>
  <c r="G131" i="1"/>
  <c r="E130" i="1"/>
  <c r="E129" i="1"/>
  <c r="E128" i="1"/>
  <c r="E127" i="1"/>
  <c r="E126" i="1"/>
  <c r="J126" i="1" s="1"/>
  <c r="E125" i="1"/>
  <c r="E123" i="1"/>
  <c r="E122" i="1"/>
  <c r="E121" i="1"/>
  <c r="E120" i="1"/>
  <c r="E119" i="1"/>
  <c r="E118" i="1"/>
  <c r="E117" i="1"/>
  <c r="E116" i="1"/>
  <c r="E115" i="1"/>
  <c r="G114" i="1"/>
  <c r="L111" i="1"/>
  <c r="Q111" i="1" s="1"/>
  <c r="G110" i="1"/>
  <c r="L107" i="1"/>
  <c r="G106" i="1"/>
  <c r="L103" i="1"/>
  <c r="Q103" i="1" s="1"/>
  <c r="G102" i="1"/>
  <c r="L99" i="1"/>
  <c r="Q99" i="1" s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L82" i="1"/>
  <c r="G81" i="1"/>
  <c r="G77" i="1"/>
  <c r="G75" i="1"/>
  <c r="L74" i="1"/>
  <c r="G73" i="1"/>
  <c r="L72" i="1"/>
  <c r="G71" i="1"/>
  <c r="L70" i="1"/>
  <c r="I69" i="1"/>
  <c r="E68" i="1"/>
  <c r="I67" i="1"/>
  <c r="N66" i="1"/>
  <c r="E66" i="1"/>
  <c r="I65" i="1"/>
  <c r="N64" i="1"/>
  <c r="E64" i="1"/>
  <c r="I63" i="1"/>
  <c r="N62" i="1"/>
  <c r="E62" i="1"/>
  <c r="J62" i="1" s="1"/>
  <c r="I61" i="1"/>
  <c r="N60" i="1"/>
  <c r="E60" i="1"/>
  <c r="I59" i="1"/>
  <c r="N58" i="1"/>
  <c r="E58" i="1"/>
  <c r="J58" i="1" s="1"/>
  <c r="I57" i="1"/>
  <c r="N56" i="1"/>
  <c r="E56" i="1"/>
  <c r="I55" i="1"/>
  <c r="L54" i="1"/>
  <c r="G53" i="1"/>
  <c r="L52" i="1"/>
  <c r="G51" i="1"/>
  <c r="L50" i="1"/>
  <c r="G49" i="1"/>
  <c r="L48" i="1"/>
  <c r="G47" i="1"/>
  <c r="L46" i="1"/>
  <c r="G45" i="1"/>
  <c r="L44" i="1"/>
  <c r="G43" i="1"/>
  <c r="L42" i="1"/>
  <c r="G41" i="1"/>
  <c r="L40" i="1"/>
  <c r="G39" i="1"/>
  <c r="L38" i="1"/>
  <c r="G37" i="1"/>
  <c r="L36" i="1"/>
  <c r="G35" i="1"/>
  <c r="L34" i="1"/>
  <c r="N33" i="1"/>
  <c r="E33" i="1"/>
  <c r="I32" i="1"/>
  <c r="N31" i="1"/>
  <c r="E31" i="1"/>
  <c r="J31" i="1" s="1"/>
  <c r="I30" i="1"/>
  <c r="N29" i="1"/>
  <c r="E29" i="1"/>
  <c r="I28" i="1"/>
  <c r="N27" i="1"/>
  <c r="E27" i="1"/>
  <c r="J27" i="1" s="1"/>
  <c r="I26" i="1"/>
  <c r="N25" i="1"/>
  <c r="E25" i="1"/>
  <c r="I24" i="1"/>
  <c r="N23" i="1"/>
  <c r="E23" i="1"/>
  <c r="J23" i="1" s="1"/>
  <c r="I22" i="1"/>
  <c r="G21" i="1"/>
  <c r="L20" i="1"/>
  <c r="N516" i="1"/>
  <c r="L483" i="1"/>
  <c r="I466" i="1"/>
  <c r="G455" i="1"/>
  <c r="I411" i="1"/>
  <c r="G388" i="1"/>
  <c r="L366" i="1"/>
  <c r="Q366" i="1" s="1"/>
  <c r="N352" i="1"/>
  <c r="N335" i="1"/>
  <c r="N318" i="1"/>
  <c r="E290" i="1"/>
  <c r="J290" i="1" s="1"/>
  <c r="E274" i="1"/>
  <c r="J274" i="1" s="1"/>
  <c r="I269" i="1"/>
  <c r="I242" i="1"/>
  <c r="N237" i="1"/>
  <c r="L230" i="1"/>
  <c r="E211" i="1"/>
  <c r="N201" i="1"/>
  <c r="L187" i="1"/>
  <c r="E181" i="1"/>
  <c r="J181" i="1" s="1"/>
  <c r="E179" i="1"/>
  <c r="J179" i="1" s="1"/>
  <c r="E177" i="1"/>
  <c r="E174" i="1"/>
  <c r="L170" i="1"/>
  <c r="Q170" i="1" s="1"/>
  <c r="I165" i="1"/>
  <c r="I163" i="1"/>
  <c r="I160" i="1"/>
  <c r="I157" i="1"/>
  <c r="I154" i="1"/>
  <c r="I152" i="1"/>
  <c r="L147" i="1"/>
  <c r="Q147" i="1" s="1"/>
  <c r="L143" i="1"/>
  <c r="Q143" i="1" s="1"/>
  <c r="L139" i="1"/>
  <c r="Q139" i="1" s="1"/>
  <c r="L131" i="1"/>
  <c r="Q131" i="1" s="1"/>
  <c r="I128" i="1"/>
  <c r="I126" i="1"/>
  <c r="I121" i="1"/>
  <c r="I118" i="1"/>
  <c r="I116" i="1"/>
  <c r="G113" i="1"/>
  <c r="G105" i="1"/>
  <c r="G101" i="1"/>
  <c r="N96" i="1"/>
  <c r="N93" i="1"/>
  <c r="N91" i="1"/>
  <c r="N88" i="1"/>
  <c r="N85" i="1"/>
  <c r="G76" i="1"/>
  <c r="N74" i="1"/>
  <c r="N72" i="1"/>
  <c r="I71" i="1"/>
  <c r="L69" i="1"/>
  <c r="L65" i="1"/>
  <c r="L63" i="1"/>
  <c r="G60" i="1"/>
  <c r="G58" i="1"/>
  <c r="G56" i="1"/>
  <c r="E54" i="1"/>
  <c r="E52" i="1"/>
  <c r="E50" i="1"/>
  <c r="E48" i="1"/>
  <c r="N46" i="1"/>
  <c r="E44" i="1"/>
  <c r="N42" i="1"/>
  <c r="N40" i="1"/>
  <c r="N38" i="1"/>
  <c r="N36" i="1"/>
  <c r="E34" i="1"/>
  <c r="G33" i="1"/>
  <c r="L28" i="1"/>
  <c r="G25" i="1"/>
  <c r="G23" i="1"/>
  <c r="I21" i="1"/>
  <c r="G603" i="1"/>
  <c r="N592" i="1"/>
  <c r="L589" i="1"/>
  <c r="Q589" i="1" s="1"/>
  <c r="L512" i="1"/>
  <c r="Q512" i="1" s="1"/>
  <c r="L504" i="1"/>
  <c r="Q504" i="1" s="1"/>
  <c r="L496" i="1"/>
  <c r="Q496" i="1" s="1"/>
  <c r="L479" i="1"/>
  <c r="Q479" i="1" s="1"/>
  <c r="G459" i="1"/>
  <c r="G451" i="1"/>
  <c r="I443" i="1"/>
  <c r="E440" i="1"/>
  <c r="J440" i="1" s="1"/>
  <c r="L429" i="1"/>
  <c r="Q429" i="1" s="1"/>
  <c r="G415" i="1"/>
  <c r="N398" i="1"/>
  <c r="I395" i="1"/>
  <c r="G392" i="1"/>
  <c r="G384" i="1"/>
  <c r="I376" i="1"/>
  <c r="E373" i="1"/>
  <c r="J373" i="1" s="1"/>
  <c r="L362" i="1"/>
  <c r="Q362" i="1" s="1"/>
  <c r="L345" i="1"/>
  <c r="Q345" i="1" s="1"/>
  <c r="G325" i="1"/>
  <c r="L305" i="1"/>
  <c r="I273" i="1"/>
  <c r="E270" i="1"/>
  <c r="J270" i="1" s="1"/>
  <c r="N268" i="1"/>
  <c r="I265" i="1"/>
  <c r="E262" i="1"/>
  <c r="J262" i="1" s="1"/>
  <c r="N260" i="1"/>
  <c r="E243" i="1"/>
  <c r="J243" i="1" s="1"/>
  <c r="N241" i="1"/>
  <c r="I238" i="1"/>
  <c r="G235" i="1"/>
  <c r="G233" i="1"/>
  <c r="G231" i="1"/>
  <c r="G229" i="1"/>
  <c r="I227" i="1"/>
  <c r="I210" i="1"/>
  <c r="E207" i="1"/>
  <c r="N205" i="1"/>
  <c r="I202" i="1"/>
  <c r="E199" i="1"/>
  <c r="G188" i="1"/>
  <c r="L185" i="1"/>
  <c r="Q185" i="1" s="1"/>
  <c r="G184" i="1"/>
  <c r="N181" i="1"/>
  <c r="N180" i="1"/>
  <c r="N179" i="1"/>
  <c r="N178" i="1"/>
  <c r="N177" i="1"/>
  <c r="N176" i="1"/>
  <c r="N175" i="1"/>
  <c r="N174" i="1"/>
  <c r="L172" i="1"/>
  <c r="Q172" i="1" s="1"/>
  <c r="G171" i="1"/>
  <c r="L168" i="1"/>
  <c r="Q168" i="1" s="1"/>
  <c r="G167" i="1"/>
  <c r="L149" i="1"/>
  <c r="G148" i="1"/>
  <c r="L145" i="1"/>
  <c r="G144" i="1"/>
  <c r="L141" i="1"/>
  <c r="Q141" i="1" s="1"/>
  <c r="G140" i="1"/>
  <c r="L137" i="1"/>
  <c r="G136" i="1"/>
  <c r="L133" i="1"/>
  <c r="G132" i="1"/>
  <c r="L112" i="1"/>
  <c r="Q112" i="1" s="1"/>
  <c r="G111" i="1"/>
  <c r="L108" i="1"/>
  <c r="G107" i="1"/>
  <c r="L104" i="1"/>
  <c r="Q104" i="1" s="1"/>
  <c r="G103" i="1"/>
  <c r="L100" i="1"/>
  <c r="Q100" i="1" s="1"/>
  <c r="G99" i="1"/>
  <c r="E98" i="1"/>
  <c r="E97" i="1"/>
  <c r="E96" i="1"/>
  <c r="J96" i="1" s="1"/>
  <c r="E95" i="1"/>
  <c r="E94" i="1"/>
  <c r="J94" i="1" s="1"/>
  <c r="E93" i="1"/>
  <c r="E92" i="1"/>
  <c r="E91" i="1"/>
  <c r="E90" i="1"/>
  <c r="J90" i="1" s="1"/>
  <c r="E89" i="1"/>
  <c r="E88" i="1"/>
  <c r="J88" i="1" s="1"/>
  <c r="E87" i="1"/>
  <c r="E86" i="1"/>
  <c r="E85" i="1"/>
  <c r="E84" i="1"/>
  <c r="J84" i="1" s="1"/>
  <c r="E83" i="1"/>
  <c r="G82" i="1"/>
  <c r="L79" i="1"/>
  <c r="G78" i="1"/>
  <c r="N75" i="1"/>
  <c r="E75" i="1"/>
  <c r="I74" i="1"/>
  <c r="N73" i="1"/>
  <c r="E73" i="1"/>
  <c r="I72" i="1"/>
  <c r="N71" i="1"/>
  <c r="E71" i="1"/>
  <c r="I70" i="1"/>
  <c r="G69" i="1"/>
  <c r="L68" i="1"/>
  <c r="Q68" i="1" s="1"/>
  <c r="G67" i="1"/>
  <c r="L66" i="1"/>
  <c r="G65" i="1"/>
  <c r="L64" i="1"/>
  <c r="G63" i="1"/>
  <c r="L62" i="1"/>
  <c r="G61" i="1"/>
  <c r="L60" i="1"/>
  <c r="Q60" i="1" s="1"/>
  <c r="G59" i="1"/>
  <c r="L58" i="1"/>
  <c r="G57" i="1"/>
  <c r="L56" i="1"/>
  <c r="Q56" i="1" s="1"/>
  <c r="G55" i="1"/>
  <c r="I54" i="1"/>
  <c r="N53" i="1"/>
  <c r="E53" i="1"/>
  <c r="I52" i="1"/>
  <c r="N51" i="1"/>
  <c r="E51" i="1"/>
  <c r="I50" i="1"/>
  <c r="N49" i="1"/>
  <c r="E49" i="1"/>
  <c r="I48" i="1"/>
  <c r="N47" i="1"/>
  <c r="E47" i="1"/>
  <c r="I46" i="1"/>
  <c r="N45" i="1"/>
  <c r="E45" i="1"/>
  <c r="I44" i="1"/>
  <c r="N43" i="1"/>
  <c r="E43" i="1"/>
  <c r="I42" i="1"/>
  <c r="N41" i="1"/>
  <c r="E41" i="1"/>
  <c r="I40" i="1"/>
  <c r="N39" i="1"/>
  <c r="E39" i="1"/>
  <c r="I38" i="1"/>
  <c r="N37" i="1"/>
  <c r="E37" i="1"/>
  <c r="I36" i="1"/>
  <c r="N35" i="1"/>
  <c r="E35" i="1"/>
  <c r="I34" i="1"/>
  <c r="L33" i="1"/>
  <c r="Q33" i="1" s="1"/>
  <c r="G32" i="1"/>
  <c r="L31" i="1"/>
  <c r="Q31" i="1" s="1"/>
  <c r="G30" i="1"/>
  <c r="L29" i="1"/>
  <c r="Q29" i="1" s="1"/>
  <c r="G28" i="1"/>
  <c r="L27" i="1"/>
  <c r="G26" i="1"/>
  <c r="L25" i="1"/>
  <c r="Q25" i="1" s="1"/>
  <c r="G24" i="1"/>
  <c r="L23" i="1"/>
  <c r="G22" i="1"/>
  <c r="N21" i="1"/>
  <c r="E21" i="1"/>
  <c r="J21" i="1" s="1"/>
  <c r="I20" i="1"/>
  <c r="E939" i="1"/>
  <c r="L508" i="1"/>
  <c r="Q508" i="1" s="1"/>
  <c r="E463" i="1"/>
  <c r="J463" i="1" s="1"/>
  <c r="G447" i="1"/>
  <c r="L433" i="1"/>
  <c r="E408" i="1"/>
  <c r="J408" i="1" s="1"/>
  <c r="E329" i="1"/>
  <c r="J329" i="1" s="1"/>
  <c r="E312" i="1"/>
  <c r="N264" i="1"/>
  <c r="L234" i="1"/>
  <c r="Q234" i="1" s="1"/>
  <c r="N209" i="1"/>
  <c r="G182" i="1"/>
  <c r="E175" i="1"/>
  <c r="J175" i="1" s="1"/>
  <c r="G169" i="1"/>
  <c r="I162" i="1"/>
  <c r="I159" i="1"/>
  <c r="I155" i="1"/>
  <c r="L151" i="1"/>
  <c r="Q151" i="1" s="1"/>
  <c r="G146" i="1"/>
  <c r="L135" i="1"/>
  <c r="Q135" i="1" s="1"/>
  <c r="I130" i="1"/>
  <c r="I127" i="1"/>
  <c r="I123" i="1"/>
  <c r="I119" i="1"/>
  <c r="I115" i="1"/>
  <c r="L110" i="1"/>
  <c r="Q110" i="1" s="1"/>
  <c r="L106" i="1"/>
  <c r="N97" i="1"/>
  <c r="N94" i="1"/>
  <c r="N90" i="1"/>
  <c r="N87" i="1"/>
  <c r="N84" i="1"/>
  <c r="L81" i="1"/>
  <c r="Q81" i="1" s="1"/>
  <c r="L77" i="1"/>
  <c r="Q77" i="1" s="1"/>
  <c r="I73" i="1"/>
  <c r="E70" i="1"/>
  <c r="J70" i="1" s="1"/>
  <c r="L67" i="1"/>
  <c r="L61" i="1"/>
  <c r="L55" i="1"/>
  <c r="I53" i="1"/>
  <c r="I51" i="1"/>
  <c r="I49" i="1"/>
  <c r="I47" i="1"/>
  <c r="I45" i="1"/>
  <c r="I43" i="1"/>
  <c r="I41" i="1"/>
  <c r="I39" i="1"/>
  <c r="I37" i="1"/>
  <c r="I35" i="1"/>
  <c r="L32" i="1"/>
  <c r="L30" i="1"/>
  <c r="L26" i="1"/>
  <c r="I641" i="1"/>
  <c r="N581" i="1"/>
  <c r="I578" i="1"/>
  <c r="L514" i="1"/>
  <c r="L506" i="1"/>
  <c r="L498" i="1"/>
  <c r="L481" i="1"/>
  <c r="Q481" i="1" s="1"/>
  <c r="G461" i="1"/>
  <c r="G453" i="1"/>
  <c r="G445" i="1"/>
  <c r="L431" i="1"/>
  <c r="G417" i="1"/>
  <c r="N406" i="1"/>
  <c r="I403" i="1"/>
  <c r="E400" i="1"/>
  <c r="J400" i="1" s="1"/>
  <c r="G386" i="1"/>
  <c r="G378" i="1"/>
  <c r="L364" i="1"/>
  <c r="L347" i="1"/>
  <c r="Q347" i="1" s="1"/>
  <c r="G327" i="1"/>
  <c r="N310" i="1"/>
  <c r="L307" i="1"/>
  <c r="Q307" i="1" s="1"/>
  <c r="N299" i="1"/>
  <c r="I296" i="1"/>
  <c r="E293" i="1"/>
  <c r="J293" i="1" s="1"/>
  <c r="N288" i="1"/>
  <c r="L286" i="1"/>
  <c r="Q286" i="1" s="1"/>
  <c r="L284" i="1"/>
  <c r="L282" i="1"/>
  <c r="Q282" i="1" s="1"/>
  <c r="L280" i="1"/>
  <c r="Q280" i="1" s="1"/>
  <c r="L278" i="1"/>
  <c r="L276" i="1"/>
  <c r="Q276" i="1" s="1"/>
  <c r="N274" i="1"/>
  <c r="I271" i="1"/>
  <c r="E268" i="1"/>
  <c r="N266" i="1"/>
  <c r="I263" i="1"/>
  <c r="E260" i="1"/>
  <c r="J260" i="1" s="1"/>
  <c r="G258" i="1"/>
  <c r="G256" i="1"/>
  <c r="G254" i="1"/>
  <c r="G252" i="1"/>
  <c r="G250" i="1"/>
  <c r="G248" i="1"/>
  <c r="G246" i="1"/>
  <c r="G244" i="1"/>
  <c r="E241" i="1"/>
  <c r="N239" i="1"/>
  <c r="I236" i="1"/>
  <c r="L225" i="1"/>
  <c r="Q225" i="1" s="1"/>
  <c r="L223" i="1"/>
  <c r="Q223" i="1" s="1"/>
  <c r="L221" i="1"/>
  <c r="Q221" i="1" s="1"/>
  <c r="L219" i="1"/>
  <c r="Q219" i="1" s="1"/>
  <c r="L217" i="1"/>
  <c r="Q217" i="1" s="1"/>
  <c r="L215" i="1"/>
  <c r="Q215" i="1" s="1"/>
  <c r="L213" i="1"/>
  <c r="Q213" i="1" s="1"/>
  <c r="N211" i="1"/>
  <c r="I208" i="1"/>
  <c r="E205" i="1"/>
  <c r="J205" i="1" s="1"/>
  <c r="N203" i="1"/>
  <c r="I200" i="1"/>
  <c r="G197" i="1"/>
  <c r="G195" i="1"/>
  <c r="G193" i="1"/>
  <c r="G191" i="1"/>
  <c r="G189" i="1"/>
  <c r="L186" i="1"/>
  <c r="Q186" i="1" s="1"/>
  <c r="G185" i="1"/>
  <c r="L182" i="1"/>
  <c r="I181" i="1"/>
  <c r="I180" i="1"/>
  <c r="I179" i="1"/>
  <c r="I178" i="1"/>
  <c r="I177" i="1"/>
  <c r="I176" i="1"/>
  <c r="I175" i="1"/>
  <c r="I174" i="1"/>
  <c r="L173" i="1"/>
  <c r="Q173" i="1" s="1"/>
  <c r="G172" i="1"/>
  <c r="L169" i="1"/>
  <c r="Q169" i="1" s="1"/>
  <c r="G168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L150" i="1"/>
  <c r="G149" i="1"/>
  <c r="L146" i="1"/>
  <c r="Q146" i="1" s="1"/>
  <c r="G145" i="1"/>
  <c r="L142" i="1"/>
  <c r="G141" i="1"/>
  <c r="L138" i="1"/>
  <c r="G137" i="1"/>
  <c r="L134" i="1"/>
  <c r="Q134" i="1" s="1"/>
  <c r="G133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L113" i="1"/>
  <c r="G112" i="1"/>
  <c r="L109" i="1"/>
  <c r="G108" i="1"/>
  <c r="L105" i="1"/>
  <c r="Q105" i="1" s="1"/>
  <c r="G104" i="1"/>
  <c r="L101" i="1"/>
  <c r="G100" i="1"/>
  <c r="L80" i="1"/>
  <c r="G79" i="1"/>
  <c r="L76" i="1"/>
  <c r="Q76" i="1" s="1"/>
  <c r="L75" i="1"/>
  <c r="G74" i="1"/>
  <c r="L73" i="1"/>
  <c r="G72" i="1"/>
  <c r="L71" i="1"/>
  <c r="Q71" i="1" s="1"/>
  <c r="G70" i="1"/>
  <c r="N69" i="1"/>
  <c r="E69" i="1"/>
  <c r="J69" i="1" s="1"/>
  <c r="I68" i="1"/>
  <c r="N67" i="1"/>
  <c r="I66" i="1"/>
  <c r="N65" i="1"/>
  <c r="E65" i="1"/>
  <c r="I64" i="1"/>
  <c r="N63" i="1"/>
  <c r="E63" i="1"/>
  <c r="I62" i="1"/>
  <c r="N61" i="1"/>
  <c r="E61" i="1"/>
  <c r="J61" i="1" s="1"/>
  <c r="I60" i="1"/>
  <c r="N59" i="1"/>
  <c r="E59" i="1"/>
  <c r="I58" i="1"/>
  <c r="N57" i="1"/>
  <c r="E57" i="1"/>
  <c r="I56" i="1"/>
  <c r="N55" i="1"/>
  <c r="E55" i="1"/>
  <c r="J55" i="1" s="1"/>
  <c r="G54" i="1"/>
  <c r="L53" i="1"/>
  <c r="Q53" i="1" s="1"/>
  <c r="G52" i="1"/>
  <c r="L51" i="1"/>
  <c r="Q51" i="1" s="1"/>
  <c r="G50" i="1"/>
  <c r="L49" i="1"/>
  <c r="G48" i="1"/>
  <c r="L47" i="1"/>
  <c r="Q47" i="1" s="1"/>
  <c r="G46" i="1"/>
  <c r="L45" i="1"/>
  <c r="G44" i="1"/>
  <c r="L43" i="1"/>
  <c r="G42" i="1"/>
  <c r="L41" i="1"/>
  <c r="G40" i="1"/>
  <c r="L39" i="1"/>
  <c r="Q39" i="1" s="1"/>
  <c r="G38" i="1"/>
  <c r="L37" i="1"/>
  <c r="L35" i="1"/>
  <c r="Q35" i="1" s="1"/>
  <c r="G34" i="1"/>
  <c r="I33" i="1"/>
  <c r="N32" i="1"/>
  <c r="E32" i="1"/>
  <c r="I31" i="1"/>
  <c r="N30" i="1"/>
  <c r="E30" i="1"/>
  <c r="J30" i="1" s="1"/>
  <c r="I29" i="1"/>
  <c r="N28" i="1"/>
  <c r="E28" i="1"/>
  <c r="I27" i="1"/>
  <c r="N26" i="1"/>
  <c r="E26" i="1"/>
  <c r="I25" i="1"/>
  <c r="N24" i="1"/>
  <c r="E24" i="1"/>
  <c r="I23" i="1"/>
  <c r="N22" i="1"/>
  <c r="E22" i="1"/>
  <c r="J22" i="1" s="1"/>
  <c r="L21" i="1"/>
  <c r="G20" i="1"/>
  <c r="J20" i="1" s="1"/>
  <c r="L500" i="1"/>
  <c r="N486" i="1"/>
  <c r="N469" i="1"/>
  <c r="G419" i="1"/>
  <c r="G380" i="1"/>
  <c r="L349" i="1"/>
  <c r="Q349" i="1" s="1"/>
  <c r="I332" i="1"/>
  <c r="I315" i="1"/>
  <c r="L301" i="1"/>
  <c r="N272" i="1"/>
  <c r="E266" i="1"/>
  <c r="J266" i="1" s="1"/>
  <c r="I261" i="1"/>
  <c r="E239" i="1"/>
  <c r="J239" i="1" s="1"/>
  <c r="L232" i="1"/>
  <c r="Q232" i="1" s="1"/>
  <c r="L228" i="1"/>
  <c r="Q228" i="1" s="1"/>
  <c r="I206" i="1"/>
  <c r="E203" i="1"/>
  <c r="I198" i="1"/>
  <c r="G186" i="1"/>
  <c r="L183" i="1"/>
  <c r="Q183" i="1" s="1"/>
  <c r="E180" i="1"/>
  <c r="J180" i="1" s="1"/>
  <c r="E178" i="1"/>
  <c r="E176" i="1"/>
  <c r="G173" i="1"/>
  <c r="L166" i="1"/>
  <c r="Q166" i="1" s="1"/>
  <c r="I164" i="1"/>
  <c r="I161" i="1"/>
  <c r="I158" i="1"/>
  <c r="I156" i="1"/>
  <c r="I153" i="1"/>
  <c r="G150" i="1"/>
  <c r="G142" i="1"/>
  <c r="G138" i="1"/>
  <c r="G134" i="1"/>
  <c r="I129" i="1"/>
  <c r="I125" i="1"/>
  <c r="I122" i="1"/>
  <c r="I120" i="1"/>
  <c r="I117" i="1"/>
  <c r="L114" i="1"/>
  <c r="Q114" i="1" s="1"/>
  <c r="G109" i="1"/>
  <c r="L102" i="1"/>
  <c r="Q102" i="1" s="1"/>
  <c r="N98" i="1"/>
  <c r="N95" i="1"/>
  <c r="N92" i="1"/>
  <c r="N89" i="1"/>
  <c r="N86" i="1"/>
  <c r="N83" i="1"/>
  <c r="G80" i="1"/>
  <c r="I75" i="1"/>
  <c r="E74" i="1"/>
  <c r="N70" i="1"/>
  <c r="G68" i="1"/>
  <c r="G66" i="1"/>
  <c r="G64" i="1"/>
  <c r="G62" i="1"/>
  <c r="L59" i="1"/>
  <c r="Q59" i="1" s="1"/>
  <c r="L57" i="1"/>
  <c r="Q57" i="1" s="1"/>
  <c r="N54" i="1"/>
  <c r="N52" i="1"/>
  <c r="N50" i="1"/>
  <c r="N48" i="1"/>
  <c r="N44" i="1"/>
  <c r="E42" i="1"/>
  <c r="J42" i="1" s="1"/>
  <c r="E40" i="1"/>
  <c r="E38" i="1"/>
  <c r="J38" i="1" s="1"/>
  <c r="E36" i="1"/>
  <c r="N34" i="1"/>
  <c r="G31" i="1"/>
  <c r="G29" i="1"/>
  <c r="G27" i="1"/>
  <c r="L24" i="1"/>
  <c r="Q24" i="1" s="1"/>
  <c r="L22" i="1"/>
  <c r="N20" i="1"/>
  <c r="N1020" i="1"/>
  <c r="E1002" i="1"/>
  <c r="E1004" i="1"/>
  <c r="J1004" i="1" s="1"/>
  <c r="E1008" i="1"/>
  <c r="J1008" i="1" s="1"/>
  <c r="E1012" i="1"/>
  <c r="E1016" i="1"/>
  <c r="E1020" i="1"/>
  <c r="G1005" i="1"/>
  <c r="G1009" i="1"/>
  <c r="G1013" i="1"/>
  <c r="G1017" i="1"/>
  <c r="G1021" i="1"/>
  <c r="I1006" i="1"/>
  <c r="I1010" i="1"/>
  <c r="I1014" i="1"/>
  <c r="I1018" i="1"/>
  <c r="L1002" i="1"/>
  <c r="Q1002" i="1" s="1"/>
  <c r="N1003" i="1"/>
  <c r="L1006" i="1"/>
  <c r="N1007" i="1"/>
  <c r="L1010" i="1"/>
  <c r="N1011" i="1"/>
  <c r="L1014" i="1"/>
  <c r="Q1014" i="1" s="1"/>
  <c r="N1015" i="1"/>
  <c r="L1018" i="1"/>
  <c r="N1019" i="1"/>
  <c r="G1002" i="1"/>
  <c r="E1005" i="1"/>
  <c r="J1005" i="1" s="1"/>
  <c r="E1009" i="1"/>
  <c r="E1013" i="1"/>
  <c r="E1017" i="1"/>
  <c r="E1021" i="1"/>
  <c r="J1021" i="1" s="1"/>
  <c r="G1006" i="1"/>
  <c r="G1010" i="1"/>
  <c r="G1014" i="1"/>
  <c r="G1018" i="1"/>
  <c r="I1003" i="1"/>
  <c r="I1007" i="1"/>
  <c r="I1011" i="1"/>
  <c r="I1015" i="1"/>
  <c r="I1019" i="1"/>
  <c r="N1002" i="1"/>
  <c r="L1005" i="1"/>
  <c r="N1006" i="1"/>
  <c r="L1009" i="1"/>
  <c r="N1010" i="1"/>
  <c r="L1013" i="1"/>
  <c r="N1014" i="1"/>
  <c r="L1017" i="1"/>
  <c r="N1018" i="1"/>
  <c r="I1002" i="1"/>
  <c r="E1006" i="1"/>
  <c r="J1006" i="1" s="1"/>
  <c r="E1010" i="1"/>
  <c r="E1014" i="1"/>
  <c r="E1018" i="1"/>
  <c r="G1003" i="1"/>
  <c r="G1007" i="1"/>
  <c r="G1011" i="1"/>
  <c r="G1015" i="1"/>
  <c r="G1019" i="1"/>
  <c r="I1004" i="1"/>
  <c r="I1008" i="1"/>
  <c r="I1012" i="1"/>
  <c r="I1016" i="1"/>
  <c r="I1020" i="1"/>
  <c r="L1004" i="1"/>
  <c r="N1005" i="1"/>
  <c r="L1008" i="1"/>
  <c r="N1009" i="1"/>
  <c r="L1012" i="1"/>
  <c r="Q1012" i="1" s="1"/>
  <c r="N1013" i="1"/>
  <c r="L1016" i="1"/>
  <c r="N1017" i="1"/>
  <c r="L1020" i="1"/>
  <c r="Q1020" i="1" s="1"/>
  <c r="E1003" i="1"/>
  <c r="J1003" i="1" s="1"/>
  <c r="E1007" i="1"/>
  <c r="J1007" i="1" s="1"/>
  <c r="E1011" i="1"/>
  <c r="E1015" i="1"/>
  <c r="E1019" i="1"/>
  <c r="J1019" i="1" s="1"/>
  <c r="G1004" i="1"/>
  <c r="G1008" i="1"/>
  <c r="G1012" i="1"/>
  <c r="G1016" i="1"/>
  <c r="G1020" i="1"/>
  <c r="I1005" i="1"/>
  <c r="I1009" i="1"/>
  <c r="I1013" i="1"/>
  <c r="I1017" i="1"/>
  <c r="I1021" i="1"/>
  <c r="L1003" i="1"/>
  <c r="Q1003" i="1" s="1"/>
  <c r="N1004" i="1"/>
  <c r="L1007" i="1"/>
  <c r="Q1007" i="1" s="1"/>
  <c r="N1008" i="1"/>
  <c r="L1011" i="1"/>
  <c r="Q1011" i="1" s="1"/>
  <c r="N1012" i="1"/>
  <c r="L1015" i="1"/>
  <c r="Q1015" i="1" s="1"/>
  <c r="N1016" i="1"/>
  <c r="L1019" i="1"/>
  <c r="F1047" i="1"/>
  <c r="F1046" i="1"/>
  <c r="H1044" i="1"/>
  <c r="H1047" i="1" s="1"/>
  <c r="P1042" i="1"/>
  <c r="O1042" i="1"/>
  <c r="L1042" i="1"/>
  <c r="J1042" i="1"/>
  <c r="I1042" i="1"/>
  <c r="H1042" i="1"/>
  <c r="P1041" i="1"/>
  <c r="O1041" i="1"/>
  <c r="L1041" i="1"/>
  <c r="J1041" i="1"/>
  <c r="I1041" i="1"/>
  <c r="H1041" i="1"/>
  <c r="O1037" i="1"/>
  <c r="L1037" i="1"/>
  <c r="J1037" i="1"/>
  <c r="I1037" i="1"/>
  <c r="H1037" i="1"/>
  <c r="O1036" i="1"/>
  <c r="L1036" i="1"/>
  <c r="J1036" i="1"/>
  <c r="I1036" i="1"/>
  <c r="H1036" i="1"/>
  <c r="O1032" i="1"/>
  <c r="L1032" i="1"/>
  <c r="J1032" i="1"/>
  <c r="I1032" i="1"/>
  <c r="H1032" i="1"/>
  <c r="P1032" i="1" s="1"/>
  <c r="O1031" i="1"/>
  <c r="L1031" i="1"/>
  <c r="J1031" i="1"/>
  <c r="I1031" i="1"/>
  <c r="H1031" i="1"/>
  <c r="P1031" i="1" s="1"/>
  <c r="D1030" i="1"/>
  <c r="P1027" i="1"/>
  <c r="O1027" i="1"/>
  <c r="L1027" i="1"/>
  <c r="J1027" i="1"/>
  <c r="I1027" i="1"/>
  <c r="H1027" i="1"/>
  <c r="P1026" i="1"/>
  <c r="P1040" i="1" s="1"/>
  <c r="F1026" i="1"/>
  <c r="F1030" i="1" s="1"/>
  <c r="F1035" i="1" s="1"/>
  <c r="F1040" i="1" s="1"/>
  <c r="J185" i="1" l="1"/>
  <c r="J248" i="1"/>
  <c r="Q354" i="1"/>
  <c r="Q490" i="1"/>
  <c r="J649" i="1"/>
  <c r="J744" i="1"/>
  <c r="J756" i="1"/>
  <c r="Q75" i="1"/>
  <c r="Q433" i="1"/>
  <c r="Q58" i="1"/>
  <c r="Q64" i="1"/>
  <c r="Q483" i="1"/>
  <c r="T483" i="1" s="1"/>
  <c r="D472" i="2" s="1"/>
  <c r="Q167" i="1"/>
  <c r="Q251" i="1"/>
  <c r="J264" i="1"/>
  <c r="J80" i="1"/>
  <c r="Q177" i="1"/>
  <c r="J228" i="1"/>
  <c r="Q236" i="1"/>
  <c r="Q242" i="1"/>
  <c r="J276" i="1"/>
  <c r="J314" i="1"/>
  <c r="J200" i="1"/>
  <c r="J204" i="1"/>
  <c r="J208" i="1"/>
  <c r="Q229" i="1"/>
  <c r="J261" i="1"/>
  <c r="J265" i="1"/>
  <c r="J269" i="1"/>
  <c r="J273" i="1"/>
  <c r="Q277" i="1"/>
  <c r="Q203" i="1"/>
  <c r="Q209" i="1"/>
  <c r="J214" i="1"/>
  <c r="J218" i="1"/>
  <c r="J222" i="1"/>
  <c r="T222" i="1" s="1"/>
  <c r="D211" i="2" s="1"/>
  <c r="J226" i="1"/>
  <c r="Q239" i="1"/>
  <c r="J299" i="1"/>
  <c r="J494" i="1"/>
  <c r="Q287" i="1"/>
  <c r="Q397" i="1"/>
  <c r="Q409" i="1"/>
  <c r="J414" i="1"/>
  <c r="Q422" i="1"/>
  <c r="J292" i="1"/>
  <c r="J296" i="1"/>
  <c r="J311" i="1"/>
  <c r="T311" i="1" s="1"/>
  <c r="D300" i="2" s="1"/>
  <c r="J315" i="1"/>
  <c r="J319" i="1"/>
  <c r="J323" i="1"/>
  <c r="Q350" i="1"/>
  <c r="Q363" i="1"/>
  <c r="J336" i="1"/>
  <c r="J691" i="1"/>
  <c r="J748" i="1"/>
  <c r="Q764" i="1"/>
  <c r="J176" i="1"/>
  <c r="Q1008" i="1"/>
  <c r="J178" i="1"/>
  <c r="R178" i="1" s="1"/>
  <c r="J26" i="1"/>
  <c r="Q41" i="1"/>
  <c r="Q138" i="1"/>
  <c r="Q150" i="1"/>
  <c r="Q364" i="1"/>
  <c r="Q498" i="1"/>
  <c r="Q26" i="1"/>
  <c r="Q27" i="1"/>
  <c r="Q133" i="1"/>
  <c r="Q145" i="1"/>
  <c r="J199" i="1"/>
  <c r="Q187" i="1"/>
  <c r="J115" i="1"/>
  <c r="Q136" i="1"/>
  <c r="Q190" i="1"/>
  <c r="J421" i="1"/>
  <c r="Q119" i="1"/>
  <c r="Q152" i="1"/>
  <c r="Q158" i="1"/>
  <c r="J169" i="1"/>
  <c r="J173" i="1"/>
  <c r="Q206" i="1"/>
  <c r="J236" i="1"/>
  <c r="J240" i="1"/>
  <c r="T240" i="1" s="1"/>
  <c r="D229" i="2" s="1"/>
  <c r="Q326" i="1"/>
  <c r="J396" i="1"/>
  <c r="Q452" i="1"/>
  <c r="Q176" i="1"/>
  <c r="J182" i="1"/>
  <c r="J466" i="1"/>
  <c r="J658" i="1"/>
  <c r="J666" i="1"/>
  <c r="J719" i="1"/>
  <c r="J760" i="1"/>
  <c r="J869" i="1"/>
  <c r="J898" i="1"/>
  <c r="J910" i="1"/>
  <c r="Q278" i="1"/>
  <c r="Q1019" i="1"/>
  <c r="J1002" i="1"/>
  <c r="Q1017" i="1"/>
  <c r="Q1006" i="1"/>
  <c r="J1020" i="1"/>
  <c r="J268" i="1"/>
  <c r="Q431" i="1"/>
  <c r="Q506" i="1"/>
  <c r="Q106" i="1"/>
  <c r="Q66" i="1"/>
  <c r="Q305" i="1"/>
  <c r="J122" i="1"/>
  <c r="J157" i="1"/>
  <c r="Q171" i="1"/>
  <c r="Q368" i="1"/>
  <c r="Q502" i="1"/>
  <c r="Q179" i="1"/>
  <c r="J184" i="1"/>
  <c r="J188" i="1"/>
  <c r="J213" i="1"/>
  <c r="J217" i="1"/>
  <c r="J221" i="1"/>
  <c r="T221" i="1" s="1"/>
  <c r="D210" i="2" s="1"/>
  <c r="J225" i="1"/>
  <c r="Q238" i="1"/>
  <c r="J295" i="1"/>
  <c r="J339" i="1"/>
  <c r="J402" i="1"/>
  <c r="Q197" i="1"/>
  <c r="Q285" i="1"/>
  <c r="J467" i="1"/>
  <c r="J168" i="1"/>
  <c r="J172" i="1"/>
  <c r="J183" i="1"/>
  <c r="J187" i="1"/>
  <c r="T187" i="1" s="1"/>
  <c r="D176" i="2" s="1"/>
  <c r="J191" i="1"/>
  <c r="J195" i="1"/>
  <c r="Q199" i="1"/>
  <c r="Q205" i="1"/>
  <c r="Q211" i="1"/>
  <c r="Q241" i="1"/>
  <c r="Q297" i="1"/>
  <c r="J851" i="1"/>
  <c r="Q1009" i="1"/>
  <c r="J1018" i="1"/>
  <c r="Q1005" i="1"/>
  <c r="J1017" i="1"/>
  <c r="Q1018" i="1"/>
  <c r="Q301" i="1"/>
  <c r="J241" i="1"/>
  <c r="J1015" i="1"/>
  <c r="Q1016" i="1"/>
  <c r="Q1004" i="1"/>
  <c r="J1014" i="1"/>
  <c r="J1013" i="1"/>
  <c r="J1016" i="1"/>
  <c r="Q43" i="1"/>
  <c r="Q142" i="1"/>
  <c r="Q284" i="1"/>
  <c r="Q514" i="1"/>
  <c r="J312" i="1"/>
  <c r="Q23" i="1"/>
  <c r="J39" i="1"/>
  <c r="J51" i="1"/>
  <c r="J86" i="1"/>
  <c r="J92" i="1"/>
  <c r="J98" i="1"/>
  <c r="Q108" i="1"/>
  <c r="Q137" i="1"/>
  <c r="Q149" i="1"/>
  <c r="J174" i="1"/>
  <c r="J211" i="1"/>
  <c r="Q107" i="1"/>
  <c r="J152" i="1"/>
  <c r="J158" i="1"/>
  <c r="Q194" i="1"/>
  <c r="J209" i="1"/>
  <c r="Q245" i="1"/>
  <c r="Q257" i="1"/>
  <c r="J272" i="1"/>
  <c r="Q510" i="1"/>
  <c r="J99" i="1"/>
  <c r="J111" i="1"/>
  <c r="Q202" i="1"/>
  <c r="Q208" i="1"/>
  <c r="J230" i="1"/>
  <c r="J234" i="1"/>
  <c r="J245" i="1"/>
  <c r="J249" i="1"/>
  <c r="J253" i="1"/>
  <c r="J257" i="1"/>
  <c r="Q261" i="1"/>
  <c r="Q267" i="1"/>
  <c r="Q273" i="1"/>
  <c r="J278" i="1"/>
  <c r="R278" i="1" s="1"/>
  <c r="J282" i="1"/>
  <c r="J286" i="1"/>
  <c r="J322" i="1"/>
  <c r="J198" i="1"/>
  <c r="J202" i="1"/>
  <c r="J206" i="1"/>
  <c r="J210" i="1"/>
  <c r="J227" i="1"/>
  <c r="Q252" i="1"/>
  <c r="J263" i="1"/>
  <c r="J267" i="1"/>
  <c r="J271" i="1"/>
  <c r="J275" i="1"/>
  <c r="Q387" i="1"/>
  <c r="J77" i="1"/>
  <c r="Q178" i="1"/>
  <c r="J212" i="1"/>
  <c r="J197" i="1"/>
  <c r="T197" i="1" s="1"/>
  <c r="D186" i="2" s="1"/>
  <c r="J306" i="1"/>
  <c r="J459" i="1"/>
  <c r="Q608" i="1"/>
  <c r="J752" i="1"/>
  <c r="Q1010" i="1"/>
  <c r="J203" i="1"/>
  <c r="J1011" i="1"/>
  <c r="J1010" i="1"/>
  <c r="Q1013" i="1"/>
  <c r="J1009" i="1"/>
  <c r="J1012" i="1"/>
  <c r="Q22" i="1"/>
  <c r="Q500" i="1"/>
  <c r="Q73" i="1"/>
  <c r="Q182" i="1"/>
  <c r="J939" i="1"/>
  <c r="Q62" i="1"/>
  <c r="J207" i="1"/>
  <c r="J177" i="1"/>
  <c r="Q230" i="1"/>
  <c r="Q184" i="1"/>
  <c r="Q247" i="1"/>
  <c r="Q435" i="1"/>
  <c r="Q542" i="1"/>
  <c r="J167" i="1"/>
  <c r="J171" i="1"/>
  <c r="Q175" i="1"/>
  <c r="Q181" i="1"/>
  <c r="J473" i="1"/>
  <c r="Q193" i="1"/>
  <c r="Q233" i="1"/>
  <c r="J238" i="1"/>
  <c r="J242" i="1"/>
  <c r="Q281" i="1"/>
  <c r="J333" i="1"/>
  <c r="Q377" i="1"/>
  <c r="Q446" i="1"/>
  <c r="Q201" i="1"/>
  <c r="Q207" i="1"/>
  <c r="J229" i="1"/>
  <c r="Q484" i="1"/>
  <c r="Q503" i="1"/>
  <c r="Q598" i="1"/>
  <c r="Q312" i="1"/>
  <c r="Q318" i="1"/>
  <c r="J346" i="1"/>
  <c r="J350" i="1"/>
  <c r="J361" i="1"/>
  <c r="J365" i="1"/>
  <c r="Q369" i="1"/>
  <c r="Q375" i="1"/>
  <c r="J380" i="1"/>
  <c r="J384" i="1"/>
  <c r="J388" i="1"/>
  <c r="J392" i="1"/>
  <c r="Q423" i="1"/>
  <c r="J568" i="1"/>
  <c r="Q569" i="1"/>
  <c r="Q648" i="1"/>
  <c r="J699" i="1"/>
  <c r="Q603" i="1"/>
  <c r="Q547" i="1"/>
  <c r="Q553" i="1"/>
  <c r="Q570" i="1"/>
  <c r="Q581" i="1"/>
  <c r="Q594" i="1"/>
  <c r="R594" i="1" s="1"/>
  <c r="Q788" i="1"/>
  <c r="Q679" i="1"/>
  <c r="Q753" i="1"/>
  <c r="J620" i="1"/>
  <c r="Q624" i="1"/>
  <c r="J607" i="1"/>
  <c r="J611" i="1"/>
  <c r="J615" i="1"/>
  <c r="J713" i="1"/>
  <c r="J718" i="1"/>
  <c r="Q771" i="1"/>
  <c r="Q714" i="1"/>
  <c r="Q864" i="1"/>
  <c r="Q723" i="1"/>
  <c r="Q734" i="1"/>
  <c r="Q740" i="1"/>
  <c r="J873" i="1"/>
  <c r="J821" i="1"/>
  <c r="J825" i="1"/>
  <c r="J829" i="1"/>
  <c r="J833" i="1"/>
  <c r="J837" i="1"/>
  <c r="J841" i="1"/>
  <c r="J845" i="1"/>
  <c r="J875" i="1"/>
  <c r="J891" i="1"/>
  <c r="Q926" i="1"/>
  <c r="Q830" i="1"/>
  <c r="Q836" i="1"/>
  <c r="J885" i="1"/>
  <c r="J822" i="1"/>
  <c r="J830" i="1"/>
  <c r="J834" i="1"/>
  <c r="J838" i="1"/>
  <c r="J842" i="1"/>
  <c r="J846" i="1"/>
  <c r="T846" i="1" s="1"/>
  <c r="D835" i="2" s="1"/>
  <c r="J879" i="1"/>
  <c r="J895" i="1"/>
  <c r="J901" i="1"/>
  <c r="J913" i="1"/>
  <c r="J880" i="1"/>
  <c r="J884" i="1"/>
  <c r="J892" i="1"/>
  <c r="Q902" i="1"/>
  <c r="Q887" i="1"/>
  <c r="Q893" i="1"/>
  <c r="Q957" i="1"/>
  <c r="Q946" i="1"/>
  <c r="J231" i="1"/>
  <c r="J235" i="1"/>
  <c r="Q262" i="1"/>
  <c r="Q268" i="1"/>
  <c r="Q274" i="1"/>
  <c r="J279" i="1"/>
  <c r="T279" i="1" s="1"/>
  <c r="D268" i="2" s="1"/>
  <c r="J283" i="1"/>
  <c r="J287" i="1"/>
  <c r="J406" i="1"/>
  <c r="J362" i="1"/>
  <c r="Q376" i="1"/>
  <c r="J429" i="1"/>
  <c r="T429" i="1" s="1"/>
  <c r="D418" i="2" s="1"/>
  <c r="Q443" i="1"/>
  <c r="J496" i="1"/>
  <c r="J500" i="1"/>
  <c r="J504" i="1"/>
  <c r="J508" i="1"/>
  <c r="J512" i="1"/>
  <c r="T512" i="1" s="1"/>
  <c r="D501" i="2" s="1"/>
  <c r="Q692" i="1"/>
  <c r="J351" i="1"/>
  <c r="J355" i="1"/>
  <c r="J359" i="1"/>
  <c r="J370" i="1"/>
  <c r="J374" i="1"/>
  <c r="J395" i="1"/>
  <c r="J399" i="1"/>
  <c r="J403" i="1"/>
  <c r="J407" i="1"/>
  <c r="J411" i="1"/>
  <c r="J422" i="1"/>
  <c r="J426" i="1"/>
  <c r="J437" i="1"/>
  <c r="J441" i="1"/>
  <c r="Q451" i="1"/>
  <c r="J485" i="1"/>
  <c r="J489" i="1"/>
  <c r="T489" i="1" s="1"/>
  <c r="D478" i="2" s="1"/>
  <c r="J493" i="1"/>
  <c r="Q667" i="1"/>
  <c r="Q288" i="1"/>
  <c r="Q293" i="1"/>
  <c r="Q299" i="1"/>
  <c r="J325" i="1"/>
  <c r="Q329" i="1"/>
  <c r="Q335" i="1"/>
  <c r="Q341" i="1"/>
  <c r="Q356" i="1"/>
  <c r="Q398" i="1"/>
  <c r="Q404" i="1"/>
  <c r="Q410" i="1"/>
  <c r="J415" i="1"/>
  <c r="J419" i="1"/>
  <c r="Q438" i="1"/>
  <c r="Q465" i="1"/>
  <c r="Q471" i="1"/>
  <c r="R471" i="1" s="1"/>
  <c r="Q477" i="1"/>
  <c r="J482" i="1"/>
  <c r="Q486" i="1"/>
  <c r="Q492" i="1"/>
  <c r="J497" i="1"/>
  <c r="J501" i="1"/>
  <c r="J505" i="1"/>
  <c r="J509" i="1"/>
  <c r="J513" i="1"/>
  <c r="Q633" i="1"/>
  <c r="Q519" i="1"/>
  <c r="Q531" i="1"/>
  <c r="Q548" i="1"/>
  <c r="Q560" i="1"/>
  <c r="Q612" i="1"/>
  <c r="J671" i="1"/>
  <c r="Q584" i="1"/>
  <c r="Q590" i="1"/>
  <c r="J617" i="1"/>
  <c r="Q644" i="1"/>
  <c r="Q782" i="1"/>
  <c r="Q520" i="1"/>
  <c r="Q526" i="1"/>
  <c r="Q532" i="1"/>
  <c r="Q538" i="1"/>
  <c r="J543" i="1"/>
  <c r="J566" i="1"/>
  <c r="J582" i="1"/>
  <c r="J586" i="1"/>
  <c r="J590" i="1"/>
  <c r="T590" i="1" s="1"/>
  <c r="D579" i="2" s="1"/>
  <c r="J632" i="1"/>
  <c r="Q669" i="1"/>
  <c r="J631" i="1"/>
  <c r="J635" i="1"/>
  <c r="Q639" i="1"/>
  <c r="Q645" i="1"/>
  <c r="J650" i="1"/>
  <c r="Q654" i="1"/>
  <c r="Q666" i="1"/>
  <c r="J677" i="1"/>
  <c r="J681" i="1"/>
  <c r="J685" i="1"/>
  <c r="Q621" i="1"/>
  <c r="J626" i="1"/>
  <c r="Q630" i="1"/>
  <c r="Q636" i="1"/>
  <c r="J641" i="1"/>
  <c r="J645" i="1"/>
  <c r="Q676" i="1"/>
  <c r="Q682" i="1"/>
  <c r="Q697" i="1"/>
  <c r="J772" i="1"/>
  <c r="Q728" i="1"/>
  <c r="Q733" i="1"/>
  <c r="Q937" i="1"/>
  <c r="J726" i="1"/>
  <c r="J735" i="1"/>
  <c r="J739" i="1"/>
  <c r="Q748" i="1"/>
  <c r="Q760" i="1"/>
  <c r="T760" i="1" s="1"/>
  <c r="D749" i="2" s="1"/>
  <c r="J765" i="1"/>
  <c r="J769" i="1"/>
  <c r="J773" i="1"/>
  <c r="J777" i="1"/>
  <c r="Q781" i="1"/>
  <c r="Q793" i="1"/>
  <c r="T793" i="1" s="1"/>
  <c r="D782" i="2" s="1"/>
  <c r="Q805" i="1"/>
  <c r="J816" i="1"/>
  <c r="Q837" i="1"/>
  <c r="J708" i="1"/>
  <c r="J712" i="1"/>
  <c r="Q716" i="1"/>
  <c r="T716" i="1" s="1"/>
  <c r="D705" i="2" s="1"/>
  <c r="J730" i="1"/>
  <c r="Q766" i="1"/>
  <c r="Q772" i="1"/>
  <c r="Q778" i="1"/>
  <c r="J783" i="1"/>
  <c r="J787" i="1"/>
  <c r="J791" i="1"/>
  <c r="J795" i="1"/>
  <c r="J799" i="1"/>
  <c r="J803" i="1"/>
  <c r="J807" i="1"/>
  <c r="J811" i="1"/>
  <c r="J870" i="1"/>
  <c r="Q852" i="1"/>
  <c r="Q858" i="1"/>
  <c r="J918" i="1"/>
  <c r="Q931" i="1"/>
  <c r="J921" i="1"/>
  <c r="J925" i="1"/>
  <c r="J929" i="1"/>
  <c r="J933" i="1"/>
  <c r="Q943" i="1"/>
  <c r="J945" i="1"/>
  <c r="Q975" i="1"/>
  <c r="J940" i="1"/>
  <c r="J944" i="1"/>
  <c r="J948" i="1"/>
  <c r="J952" i="1"/>
  <c r="Q956" i="1"/>
  <c r="Q962" i="1"/>
  <c r="Q968" i="1"/>
  <c r="J973" i="1"/>
  <c r="J977" i="1"/>
  <c r="J981" i="1"/>
  <c r="J985" i="1"/>
  <c r="J246" i="1"/>
  <c r="J250" i="1"/>
  <c r="J254" i="1"/>
  <c r="J258" i="1"/>
  <c r="J310" i="1"/>
  <c r="J305" i="1"/>
  <c r="Q336" i="1"/>
  <c r="Q357" i="1"/>
  <c r="J377" i="1"/>
  <c r="J389" i="1"/>
  <c r="Q393" i="1"/>
  <c r="Q405" i="1"/>
  <c r="Q411" i="1"/>
  <c r="T411" i="1" s="1"/>
  <c r="D400" i="2" s="1"/>
  <c r="Q424" i="1"/>
  <c r="J444" i="1"/>
  <c r="J456" i="1"/>
  <c r="Q470" i="1"/>
  <c r="Q476" i="1"/>
  <c r="J481" i="1"/>
  <c r="T481" i="1" s="1"/>
  <c r="D470" i="2" s="1"/>
  <c r="Q491" i="1"/>
  <c r="J536" i="1"/>
  <c r="J289" i="1"/>
  <c r="Q302" i="1"/>
  <c r="J330" i="1"/>
  <c r="J334" i="1"/>
  <c r="J338" i="1"/>
  <c r="J342" i="1"/>
  <c r="Q365" i="1"/>
  <c r="Q417" i="1"/>
  <c r="Q432" i="1"/>
  <c r="J464" i="1"/>
  <c r="J468" i="1"/>
  <c r="J472" i="1"/>
  <c r="J476" i="1"/>
  <c r="Q480" i="1"/>
  <c r="Q499" i="1"/>
  <c r="Q511" i="1"/>
  <c r="R511" i="1" s="1"/>
  <c r="J574" i="1"/>
  <c r="Q602" i="1"/>
  <c r="J300" i="1"/>
  <c r="J304" i="1"/>
  <c r="Q308" i="1"/>
  <c r="Q314" i="1"/>
  <c r="R314" i="1" s="1"/>
  <c r="Q320" i="1"/>
  <c r="Q371" i="1"/>
  <c r="Q425" i="1"/>
  <c r="J430" i="1"/>
  <c r="J434" i="1"/>
  <c r="J445" i="1"/>
  <c r="J449" i="1"/>
  <c r="J453" i="1"/>
  <c r="J457" i="1"/>
  <c r="J461" i="1"/>
  <c r="J524" i="1"/>
  <c r="J644" i="1"/>
  <c r="R644" i="1" s="1"/>
  <c r="J653" i="1"/>
  <c r="J517" i="1"/>
  <c r="J521" i="1"/>
  <c r="J525" i="1"/>
  <c r="J529" i="1"/>
  <c r="J533" i="1"/>
  <c r="T533" i="1" s="1"/>
  <c r="D522" i="2" s="1"/>
  <c r="J537" i="1"/>
  <c r="Q541" i="1"/>
  <c r="J546" i="1"/>
  <c r="J550" i="1"/>
  <c r="J554" i="1"/>
  <c r="J558" i="1"/>
  <c r="T558" i="1" s="1"/>
  <c r="D547" i="2" s="1"/>
  <c r="J562" i="1"/>
  <c r="Q566" i="1"/>
  <c r="J571" i="1"/>
  <c r="Q575" i="1"/>
  <c r="J580" i="1"/>
  <c r="J591" i="1"/>
  <c r="J595" i="1"/>
  <c r="Q599" i="1"/>
  <c r="Q627" i="1"/>
  <c r="J684" i="1"/>
  <c r="Q790" i="1"/>
  <c r="Q549" i="1"/>
  <c r="Q555" i="1"/>
  <c r="Q561" i="1"/>
  <c r="Q572" i="1"/>
  <c r="Q577" i="1"/>
  <c r="Q596" i="1"/>
  <c r="J601" i="1"/>
  <c r="J605" i="1"/>
  <c r="J614" i="1"/>
  <c r="J623" i="1"/>
  <c r="Q642" i="1"/>
  <c r="Q652" i="1"/>
  <c r="Q661" i="1"/>
  <c r="Q687" i="1"/>
  <c r="J729" i="1"/>
  <c r="J696" i="1"/>
  <c r="J700" i="1"/>
  <c r="Q651" i="1"/>
  <c r="J656" i="1"/>
  <c r="J660" i="1"/>
  <c r="J664" i="1"/>
  <c r="J668" i="1"/>
  <c r="J672" i="1"/>
  <c r="J689" i="1"/>
  <c r="J693" i="1"/>
  <c r="Q767" i="1"/>
  <c r="Q779" i="1"/>
  <c r="J792" i="1"/>
  <c r="J804" i="1"/>
  <c r="Q710" i="1"/>
  <c r="Q868" i="1"/>
  <c r="Q909" i="1"/>
  <c r="J721" i="1"/>
  <c r="Q725" i="1"/>
  <c r="Q736" i="1"/>
  <c r="J746" i="1"/>
  <c r="J750" i="1"/>
  <c r="T750" i="1" s="1"/>
  <c r="D739" i="2" s="1"/>
  <c r="J754" i="1"/>
  <c r="J758" i="1"/>
  <c r="J762" i="1"/>
  <c r="Q851" i="1"/>
  <c r="Q857" i="1"/>
  <c r="J849" i="1"/>
  <c r="J853" i="1"/>
  <c r="J857" i="1"/>
  <c r="Q861" i="1"/>
  <c r="Q867" i="1"/>
  <c r="J863" i="1"/>
  <c r="J867" i="1"/>
  <c r="J871" i="1"/>
  <c r="Q898" i="1"/>
  <c r="Q910" i="1"/>
  <c r="Q877" i="1"/>
  <c r="Q883" i="1"/>
  <c r="Q889" i="1"/>
  <c r="J896" i="1"/>
  <c r="J900" i="1"/>
  <c r="J904" i="1"/>
  <c r="J908" i="1"/>
  <c r="J912" i="1"/>
  <c r="J916" i="1"/>
  <c r="T916" i="1" s="1"/>
  <c r="D905" i="2" s="1"/>
  <c r="J956" i="1"/>
  <c r="J960" i="1"/>
  <c r="J964" i="1"/>
  <c r="J968" i="1"/>
  <c r="Q993" i="1"/>
  <c r="Q999" i="1"/>
  <c r="R999" i="1" s="1"/>
  <c r="Q959" i="1"/>
  <c r="J993" i="1"/>
  <c r="J997" i="1"/>
  <c r="J1001" i="1"/>
  <c r="Q942" i="1"/>
  <c r="Q954" i="1"/>
  <c r="J988" i="1"/>
  <c r="Q992" i="1"/>
  <c r="Q998" i="1"/>
  <c r="Q991" i="1"/>
  <c r="J216" i="1"/>
  <c r="J220" i="1"/>
  <c r="J224" i="1"/>
  <c r="Q264" i="1"/>
  <c r="Q270" i="1"/>
  <c r="Q372" i="1"/>
  <c r="J420" i="1"/>
  <c r="Q439" i="1"/>
  <c r="T439" i="1" s="1"/>
  <c r="D428" i="2" s="1"/>
  <c r="J294" i="1"/>
  <c r="J298" i="1"/>
  <c r="J309" i="1"/>
  <c r="J313" i="1"/>
  <c r="J317" i="1"/>
  <c r="J321" i="1"/>
  <c r="Q380" i="1"/>
  <c r="Q447" i="1"/>
  <c r="Q453" i="1"/>
  <c r="T453" i="1" s="1"/>
  <c r="D442" i="2" s="1"/>
  <c r="Q459" i="1"/>
  <c r="Q290" i="1"/>
  <c r="Q295" i="1"/>
  <c r="Q331" i="1"/>
  <c r="Q337" i="1"/>
  <c r="Q343" i="1"/>
  <c r="J348" i="1"/>
  <c r="Q352" i="1"/>
  <c r="Q358" i="1"/>
  <c r="J363" i="1"/>
  <c r="J367" i="1"/>
  <c r="J378" i="1"/>
  <c r="J382" i="1"/>
  <c r="J386" i="1"/>
  <c r="J390" i="1"/>
  <c r="Q394" i="1"/>
  <c r="Q400" i="1"/>
  <c r="Q406" i="1"/>
  <c r="Q440" i="1"/>
  <c r="Q467" i="1"/>
  <c r="Q473" i="1"/>
  <c r="Q488" i="1"/>
  <c r="Q494" i="1"/>
  <c r="Q614" i="1"/>
  <c r="Q515" i="1"/>
  <c r="Q527" i="1"/>
  <c r="Q539" i="1"/>
  <c r="Q544" i="1"/>
  <c r="Q556" i="1"/>
  <c r="J583" i="1"/>
  <c r="Q597" i="1"/>
  <c r="Q637" i="1"/>
  <c r="Q655" i="1"/>
  <c r="Q798" i="1"/>
  <c r="Q516" i="1"/>
  <c r="Q522" i="1"/>
  <c r="Q528" i="1"/>
  <c r="Q534" i="1"/>
  <c r="Q540" i="1"/>
  <c r="J606" i="1"/>
  <c r="Q812" i="1"/>
  <c r="J688" i="1"/>
  <c r="J703" i="1"/>
  <c r="Q747" i="1"/>
  <c r="J776" i="1"/>
  <c r="R776" i="1" s="1"/>
  <c r="J618" i="1"/>
  <c r="J622" i="1"/>
  <c r="Q662" i="1"/>
  <c r="Q668" i="1"/>
  <c r="Q691" i="1"/>
  <c r="J609" i="1"/>
  <c r="J613" i="1"/>
  <c r="Q617" i="1"/>
  <c r="Q632" i="1"/>
  <c r="Q678" i="1"/>
  <c r="Q684" i="1"/>
  <c r="Q693" i="1"/>
  <c r="Q699" i="1"/>
  <c r="J704" i="1"/>
  <c r="J711" i="1"/>
  <c r="J715" i="1"/>
  <c r="Q724" i="1"/>
  <c r="J747" i="1"/>
  <c r="J759" i="1"/>
  <c r="J706" i="1"/>
  <c r="J717" i="1"/>
  <c r="Q744" i="1"/>
  <c r="Q756" i="1"/>
  <c r="Q789" i="1"/>
  <c r="Q795" i="1"/>
  <c r="Q801" i="1"/>
  <c r="Q768" i="1"/>
  <c r="Q774" i="1"/>
  <c r="Q780" i="1"/>
  <c r="J823" i="1"/>
  <c r="J835" i="1"/>
  <c r="J847" i="1"/>
  <c r="J883" i="1"/>
  <c r="Q920" i="1"/>
  <c r="J820" i="1"/>
  <c r="J824" i="1"/>
  <c r="J828" i="1"/>
  <c r="J832" i="1"/>
  <c r="J836" i="1"/>
  <c r="J840" i="1"/>
  <c r="J844" i="1"/>
  <c r="Q848" i="1"/>
  <c r="Q854" i="1"/>
  <c r="J887" i="1"/>
  <c r="J935" i="1"/>
  <c r="J907" i="1"/>
  <c r="J924" i="1"/>
  <c r="J928" i="1"/>
  <c r="T928" i="1" s="1"/>
  <c r="D917" i="2" s="1"/>
  <c r="J932" i="1"/>
  <c r="J874" i="1"/>
  <c r="J878" i="1"/>
  <c r="J882" i="1"/>
  <c r="J886" i="1"/>
  <c r="J890" i="1"/>
  <c r="J894" i="1"/>
  <c r="J917" i="1"/>
  <c r="Q927" i="1"/>
  <c r="Q939" i="1"/>
  <c r="Q945" i="1"/>
  <c r="Q951" i="1"/>
  <c r="J972" i="1"/>
  <c r="J976" i="1"/>
  <c r="J980" i="1"/>
  <c r="J984" i="1"/>
  <c r="J955" i="1"/>
  <c r="J959" i="1"/>
  <c r="J963" i="1"/>
  <c r="J967" i="1"/>
  <c r="Q971" i="1"/>
  <c r="Q983" i="1"/>
  <c r="Q958" i="1"/>
  <c r="Q964" i="1"/>
  <c r="Q970" i="1"/>
  <c r="J992" i="1"/>
  <c r="J996" i="1"/>
  <c r="J1000" i="1"/>
  <c r="J233" i="1"/>
  <c r="Q237" i="1"/>
  <c r="R237" i="1" s="1"/>
  <c r="Q243" i="1"/>
  <c r="J277" i="1"/>
  <c r="J281" i="1"/>
  <c r="J285" i="1"/>
  <c r="T285" i="1" s="1"/>
  <c r="D274" i="2" s="1"/>
  <c r="J360" i="1"/>
  <c r="J398" i="1"/>
  <c r="Q317" i="1"/>
  <c r="Q332" i="1"/>
  <c r="Q344" i="1"/>
  <c r="Q353" i="1"/>
  <c r="J364" i="1"/>
  <c r="J368" i="1"/>
  <c r="R368" i="1" s="1"/>
  <c r="Q401" i="1"/>
  <c r="J435" i="1"/>
  <c r="Q466" i="1"/>
  <c r="Q478" i="1"/>
  <c r="Q487" i="1"/>
  <c r="J502" i="1"/>
  <c r="J514" i="1"/>
  <c r="J647" i="1"/>
  <c r="J353" i="1"/>
  <c r="J357" i="1"/>
  <c r="J372" i="1"/>
  <c r="J376" i="1"/>
  <c r="T376" i="1" s="1"/>
  <c r="D365" i="2" s="1"/>
  <c r="J393" i="1"/>
  <c r="J397" i="1"/>
  <c r="J401" i="1"/>
  <c r="J405" i="1"/>
  <c r="J409" i="1"/>
  <c r="Q413" i="1"/>
  <c r="J424" i="1"/>
  <c r="Q428" i="1"/>
  <c r="J439" i="1"/>
  <c r="J443" i="1"/>
  <c r="J487" i="1"/>
  <c r="J491" i="1"/>
  <c r="Q495" i="1"/>
  <c r="Q507" i="1"/>
  <c r="J559" i="1"/>
  <c r="J579" i="1"/>
  <c r="J291" i="1"/>
  <c r="Q310" i="1"/>
  <c r="Q316" i="1"/>
  <c r="Q322" i="1"/>
  <c r="J327" i="1"/>
  <c r="Q373" i="1"/>
  <c r="J413" i="1"/>
  <c r="J417" i="1"/>
  <c r="T417" i="1" s="1"/>
  <c r="D406" i="2" s="1"/>
  <c r="Q421" i="1"/>
  <c r="Q427" i="1"/>
  <c r="J480" i="1"/>
  <c r="J484" i="1"/>
  <c r="J495" i="1"/>
  <c r="J499" i="1"/>
  <c r="J503" i="1"/>
  <c r="J507" i="1"/>
  <c r="J511" i="1"/>
  <c r="J515" i="1"/>
  <c r="Q573" i="1"/>
  <c r="Q578" i="1"/>
  <c r="T578" i="1" s="1"/>
  <c r="D567" i="2" s="1"/>
  <c r="J602" i="1"/>
  <c r="J619" i="1"/>
  <c r="Q665" i="1"/>
  <c r="Q620" i="1"/>
  <c r="J707" i="1"/>
  <c r="Q806" i="1"/>
  <c r="J541" i="1"/>
  <c r="Q545" i="1"/>
  <c r="Q551" i="1"/>
  <c r="Q557" i="1"/>
  <c r="Q563" i="1"/>
  <c r="Q568" i="1"/>
  <c r="Q574" i="1"/>
  <c r="Q579" i="1"/>
  <c r="J584" i="1"/>
  <c r="J588" i="1"/>
  <c r="Q592" i="1"/>
  <c r="Q625" i="1"/>
  <c r="R625" i="1" s="1"/>
  <c r="J676" i="1"/>
  <c r="Q683" i="1"/>
  <c r="Q698" i="1"/>
  <c r="J734" i="1"/>
  <c r="Q749" i="1"/>
  <c r="Q761" i="1"/>
  <c r="Q628" i="1"/>
  <c r="J633" i="1"/>
  <c r="J637" i="1"/>
  <c r="J648" i="1"/>
  <c r="J652" i="1"/>
  <c r="J675" i="1"/>
  <c r="T675" i="1" s="1"/>
  <c r="D664" i="2" s="1"/>
  <c r="J679" i="1"/>
  <c r="J683" i="1"/>
  <c r="J687" i="1"/>
  <c r="Q731" i="1"/>
  <c r="J624" i="1"/>
  <c r="J628" i="1"/>
  <c r="J639" i="1"/>
  <c r="J643" i="1"/>
  <c r="Q647" i="1"/>
  <c r="Q653" i="1"/>
  <c r="J716" i="1"/>
  <c r="J738" i="1"/>
  <c r="R738" i="1" s="1"/>
  <c r="J764" i="1"/>
  <c r="J780" i="1"/>
  <c r="J848" i="1"/>
  <c r="Q763" i="1"/>
  <c r="Q775" i="1"/>
  <c r="J724" i="1"/>
  <c r="R724" i="1" s="1"/>
  <c r="J728" i="1"/>
  <c r="J733" i="1"/>
  <c r="J737" i="1"/>
  <c r="J741" i="1"/>
  <c r="J767" i="1"/>
  <c r="J771" i="1"/>
  <c r="J775" i="1"/>
  <c r="J779" i="1"/>
  <c r="J814" i="1"/>
  <c r="T814" i="1" s="1"/>
  <c r="D803" i="2" s="1"/>
  <c r="Q819" i="1"/>
  <c r="Q843" i="1"/>
  <c r="Q860" i="1"/>
  <c r="J710" i="1"/>
  <c r="J714" i="1"/>
  <c r="Q727" i="1"/>
  <c r="Q732" i="1"/>
  <c r="Q738" i="1"/>
  <c r="Q743" i="1"/>
  <c r="J781" i="1"/>
  <c r="J785" i="1"/>
  <c r="J789" i="1"/>
  <c r="J793" i="1"/>
  <c r="J797" i="1"/>
  <c r="J801" i="1"/>
  <c r="T801" i="1" s="1"/>
  <c r="D790" i="2" s="1"/>
  <c r="J805" i="1"/>
  <c r="J809" i="1"/>
  <c r="Q813" i="1"/>
  <c r="J854" i="1"/>
  <c r="Q847" i="1"/>
  <c r="J864" i="1"/>
  <c r="Q869" i="1"/>
  <c r="Q878" i="1"/>
  <c r="Q884" i="1"/>
  <c r="Q906" i="1"/>
  <c r="Q873" i="1"/>
  <c r="Q879" i="1"/>
  <c r="R879" i="1" s="1"/>
  <c r="Q885" i="1"/>
  <c r="Q891" i="1"/>
  <c r="J923" i="1"/>
  <c r="J927" i="1"/>
  <c r="J931" i="1"/>
  <c r="Q935" i="1"/>
  <c r="R935" i="1" s="1"/>
  <c r="Q974" i="1"/>
  <c r="Q995" i="1"/>
  <c r="Q1001" i="1"/>
  <c r="J943" i="1"/>
  <c r="R943" i="1" s="1"/>
  <c r="J947" i="1"/>
  <c r="J951" i="1"/>
  <c r="Q938" i="1"/>
  <c r="Q944" i="1"/>
  <c r="Q950" i="1"/>
  <c r="J942" i="1"/>
  <c r="J946" i="1"/>
  <c r="J950" i="1"/>
  <c r="J954" i="1"/>
  <c r="J971" i="1"/>
  <c r="J975" i="1"/>
  <c r="J979" i="1"/>
  <c r="J983" i="1"/>
  <c r="Q987" i="1"/>
  <c r="R987" i="1" s="1"/>
  <c r="Q67" i="1"/>
  <c r="Q79" i="1"/>
  <c r="Q28" i="1"/>
  <c r="Q69" i="1"/>
  <c r="R69" i="1" s="1"/>
  <c r="Q34" i="1"/>
  <c r="Q40" i="1"/>
  <c r="Q46" i="1"/>
  <c r="Q52" i="1"/>
  <c r="Q70" i="1"/>
  <c r="Q88" i="1"/>
  <c r="Q94" i="1"/>
  <c r="Q129" i="1"/>
  <c r="Q87" i="1"/>
  <c r="Q93" i="1"/>
  <c r="Q116" i="1"/>
  <c r="Q122" i="1"/>
  <c r="Q128" i="1"/>
  <c r="Q153" i="1"/>
  <c r="Q159" i="1"/>
  <c r="Q78" i="1"/>
  <c r="Q45" i="1"/>
  <c r="Q101" i="1"/>
  <c r="Q113" i="1"/>
  <c r="Q117" i="1"/>
  <c r="Q123" i="1"/>
  <c r="Q156" i="1"/>
  <c r="Q21" i="1"/>
  <c r="Q36" i="1"/>
  <c r="Q42" i="1"/>
  <c r="Q48" i="1"/>
  <c r="Q54" i="1"/>
  <c r="Q72" i="1"/>
  <c r="Q82" i="1"/>
  <c r="Q84" i="1"/>
  <c r="Q90" i="1"/>
  <c r="Q96" i="1"/>
  <c r="Q125" i="1"/>
  <c r="Q83" i="1"/>
  <c r="Q89" i="1"/>
  <c r="Q95" i="1"/>
  <c r="Q118" i="1"/>
  <c r="Q124" i="1"/>
  <c r="Q130" i="1"/>
  <c r="Q155" i="1"/>
  <c r="Q161" i="1"/>
  <c r="Q30" i="1"/>
  <c r="Q55" i="1"/>
  <c r="R55" i="1" s="1"/>
  <c r="Q63" i="1"/>
  <c r="Q20" i="1"/>
  <c r="Q38" i="1"/>
  <c r="Q44" i="1"/>
  <c r="Q50" i="1"/>
  <c r="Q74" i="1"/>
  <c r="Q86" i="1"/>
  <c r="Q92" i="1"/>
  <c r="Q98" i="1"/>
  <c r="Q127" i="1"/>
  <c r="Q85" i="1"/>
  <c r="Q91" i="1"/>
  <c r="Q97" i="1"/>
  <c r="Q120" i="1"/>
  <c r="Q126" i="1"/>
  <c r="Q157" i="1"/>
  <c r="Q37" i="1"/>
  <c r="Q49" i="1"/>
  <c r="Q80" i="1"/>
  <c r="T80" i="1" s="1"/>
  <c r="D69" i="2" s="1"/>
  <c r="Q109" i="1"/>
  <c r="Q32" i="1"/>
  <c r="Q61" i="1"/>
  <c r="Q65" i="1"/>
  <c r="Q140" i="1"/>
  <c r="Q115" i="1"/>
  <c r="Q121" i="1"/>
  <c r="Q154" i="1"/>
  <c r="Q160" i="1"/>
  <c r="J36" i="1"/>
  <c r="J24" i="1"/>
  <c r="J160" i="1"/>
  <c r="J100" i="1"/>
  <c r="J40" i="1"/>
  <c r="J45" i="1"/>
  <c r="J120" i="1"/>
  <c r="J127" i="1"/>
  <c r="J155" i="1"/>
  <c r="J119" i="1"/>
  <c r="J75" i="1"/>
  <c r="J121" i="1"/>
  <c r="J128" i="1"/>
  <c r="J156" i="1"/>
  <c r="J140" i="1"/>
  <c r="J110" i="1"/>
  <c r="T110" i="1" s="1"/>
  <c r="D99" i="2" s="1"/>
  <c r="J131" i="1"/>
  <c r="J143" i="1"/>
  <c r="J85" i="1"/>
  <c r="J91" i="1"/>
  <c r="J97" i="1"/>
  <c r="J50" i="1"/>
  <c r="J25" i="1"/>
  <c r="J64" i="1"/>
  <c r="J116" i="1"/>
  <c r="J44" i="1"/>
  <c r="J74" i="1"/>
  <c r="J123" i="1"/>
  <c r="J130" i="1"/>
  <c r="J78" i="1"/>
  <c r="J82" i="1"/>
  <c r="J103" i="1"/>
  <c r="J107" i="1"/>
  <c r="J81" i="1"/>
  <c r="T81" i="1" s="1"/>
  <c r="D70" i="2" s="1"/>
  <c r="J28" i="1"/>
  <c r="J32" i="1"/>
  <c r="J73" i="1"/>
  <c r="J87" i="1"/>
  <c r="J93" i="1"/>
  <c r="R93" i="1" s="1"/>
  <c r="J54" i="1"/>
  <c r="J118" i="1"/>
  <c r="J125" i="1"/>
  <c r="J153" i="1"/>
  <c r="J159" i="1"/>
  <c r="J134" i="1"/>
  <c r="J138" i="1"/>
  <c r="J142" i="1"/>
  <c r="T142" i="1" s="1"/>
  <c r="D131" i="2" s="1"/>
  <c r="J146" i="1"/>
  <c r="T146" i="1" s="1"/>
  <c r="D135" i="2" s="1"/>
  <c r="J150" i="1"/>
  <c r="J108" i="1"/>
  <c r="J112" i="1"/>
  <c r="J133" i="1"/>
  <c r="J137" i="1"/>
  <c r="T137" i="1" s="1"/>
  <c r="D126" i="2" s="1"/>
  <c r="J141" i="1"/>
  <c r="J145" i="1"/>
  <c r="T145" i="1" s="1"/>
  <c r="D134" i="2" s="1"/>
  <c r="J149" i="1"/>
  <c r="J66" i="1"/>
  <c r="T66" i="1" s="1"/>
  <c r="D55" i="2" s="1"/>
  <c r="J104" i="1"/>
  <c r="J57" i="1"/>
  <c r="T57" i="1" s="1"/>
  <c r="D46" i="2" s="1"/>
  <c r="J65" i="1"/>
  <c r="J37" i="1"/>
  <c r="R37" i="1" s="1"/>
  <c r="J41" i="1"/>
  <c r="J49" i="1"/>
  <c r="J53" i="1"/>
  <c r="T53" i="1" s="1"/>
  <c r="D42" i="2" s="1"/>
  <c r="J83" i="1"/>
  <c r="J89" i="1"/>
  <c r="J95" i="1"/>
  <c r="J34" i="1"/>
  <c r="J76" i="1"/>
  <c r="T76" i="1" s="1"/>
  <c r="D65" i="2" s="1"/>
  <c r="J101" i="1"/>
  <c r="J105" i="1"/>
  <c r="J109" i="1"/>
  <c r="J79" i="1"/>
  <c r="J46" i="1"/>
  <c r="J124" i="1"/>
  <c r="J71" i="1"/>
  <c r="J48" i="1"/>
  <c r="J132" i="1"/>
  <c r="J136" i="1"/>
  <c r="J144" i="1"/>
  <c r="J148" i="1"/>
  <c r="J114" i="1"/>
  <c r="J135" i="1"/>
  <c r="J139" i="1"/>
  <c r="J147" i="1"/>
  <c r="J151" i="1"/>
  <c r="T151" i="1" s="1"/>
  <c r="D140" i="2" s="1"/>
  <c r="J67" i="1"/>
  <c r="J29" i="1"/>
  <c r="J33" i="1"/>
  <c r="J56" i="1"/>
  <c r="J60" i="1"/>
  <c r="J68" i="1"/>
  <c r="J129" i="1"/>
  <c r="J102" i="1"/>
  <c r="T102" i="1" s="1"/>
  <c r="D91" i="2" s="1"/>
  <c r="J106" i="1"/>
  <c r="R106" i="1" s="1"/>
  <c r="J59" i="1"/>
  <c r="R59" i="1" s="1"/>
  <c r="J63" i="1"/>
  <c r="J35" i="1"/>
  <c r="J43" i="1"/>
  <c r="J47" i="1"/>
  <c r="J52" i="1"/>
  <c r="J117" i="1"/>
  <c r="J72" i="1"/>
  <c r="J166" i="1"/>
  <c r="Q165" i="1"/>
  <c r="J165" i="1"/>
  <c r="Q164" i="1"/>
  <c r="J164" i="1"/>
  <c r="Q163" i="1"/>
  <c r="J163" i="1"/>
  <c r="Q162" i="1"/>
  <c r="J162" i="1"/>
  <c r="J161" i="1"/>
  <c r="R690" i="1"/>
  <c r="R223" i="1"/>
  <c r="T333" i="1"/>
  <c r="D322" i="2" s="1"/>
  <c r="R24" i="1"/>
  <c r="R612" i="1"/>
  <c r="T786" i="1"/>
  <c r="D775" i="2" s="1"/>
  <c r="T600" i="1"/>
  <c r="D589" i="2" s="1"/>
  <c r="T920" i="1"/>
  <c r="D909" i="2" s="1"/>
  <c r="R247" i="1"/>
  <c r="R305" i="1"/>
  <c r="R640" i="1"/>
  <c r="T659" i="1"/>
  <c r="D648" i="2" s="1"/>
  <c r="R709" i="1"/>
  <c r="R960" i="1"/>
  <c r="T199" i="1"/>
  <c r="D188" i="2" s="1"/>
  <c r="T529" i="1"/>
  <c r="D518" i="2" s="1"/>
  <c r="R553" i="1"/>
  <c r="R653" i="1"/>
  <c r="R242" i="1"/>
  <c r="T269" i="1"/>
  <c r="D258" i="2" s="1"/>
  <c r="T351" i="1"/>
  <c r="D340" i="2" s="1"/>
  <c r="T359" i="1"/>
  <c r="D348" i="2" s="1"/>
  <c r="R402" i="1"/>
  <c r="T985" i="1"/>
  <c r="D974" i="2" s="1"/>
  <c r="T952" i="1"/>
  <c r="D941" i="2" s="1"/>
  <c r="R373" i="1"/>
  <c r="R793" i="1"/>
  <c r="R454" i="1"/>
  <c r="R432" i="1"/>
  <c r="T560" i="1"/>
  <c r="D549" i="2" s="1"/>
  <c r="T631" i="1"/>
  <c r="D620" i="2" s="1"/>
  <c r="T772" i="1"/>
  <c r="D761" i="2" s="1"/>
  <c r="R839" i="1"/>
  <c r="T349" i="1"/>
  <c r="D338" i="2" s="1"/>
  <c r="R215" i="1"/>
  <c r="T268" i="1"/>
  <c r="D257" i="2" s="1"/>
  <c r="T255" i="1"/>
  <c r="D244" i="2" s="1"/>
  <c r="T208" i="1"/>
  <c r="D197" i="2" s="1"/>
  <c r="T245" i="1"/>
  <c r="D234" i="2" s="1"/>
  <c r="R412" i="1"/>
  <c r="T226" i="1"/>
  <c r="D215" i="2" s="1"/>
  <c r="T277" i="1"/>
  <c r="D266" i="2" s="1"/>
  <c r="R452" i="1"/>
  <c r="T292" i="1"/>
  <c r="D281" i="2" s="1"/>
  <c r="T357" i="1"/>
  <c r="D346" i="2" s="1"/>
  <c r="T424" i="1"/>
  <c r="D413" i="2" s="1"/>
  <c r="R308" i="1"/>
  <c r="R312" i="1"/>
  <c r="R320" i="1"/>
  <c r="T327" i="1"/>
  <c r="D316" i="2" s="1"/>
  <c r="T449" i="1"/>
  <c r="D438" i="2" s="1"/>
  <c r="T503" i="1"/>
  <c r="D492" i="2" s="1"/>
  <c r="T665" i="1"/>
  <c r="D654" i="2" s="1"/>
  <c r="R608" i="1"/>
  <c r="T559" i="1"/>
  <c r="D548" i="2" s="1"/>
  <c r="T563" i="1"/>
  <c r="D552" i="2" s="1"/>
  <c r="T584" i="1"/>
  <c r="D573" i="2" s="1"/>
  <c r="T668" i="1"/>
  <c r="D657" i="2" s="1"/>
  <c r="T689" i="1"/>
  <c r="D678" i="2" s="1"/>
  <c r="R815" i="1"/>
  <c r="R749" i="1"/>
  <c r="T792" i="1"/>
  <c r="D781" i="2" s="1"/>
  <c r="R800" i="1"/>
  <c r="R808" i="1"/>
  <c r="T746" i="1"/>
  <c r="D735" i="2" s="1"/>
  <c r="T754" i="1"/>
  <c r="D743" i="2" s="1"/>
  <c r="T797" i="1"/>
  <c r="D786" i="2" s="1"/>
  <c r="R832" i="1"/>
  <c r="T822" i="1"/>
  <c r="D811" i="2" s="1"/>
  <c r="T871" i="1"/>
  <c r="D860" i="2" s="1"/>
  <c r="R902" i="1"/>
  <c r="R873" i="1"/>
  <c r="R900" i="1"/>
  <c r="R993" i="1"/>
  <c r="T965" i="1"/>
  <c r="D954" i="2" s="1"/>
  <c r="T633" i="1"/>
  <c r="D622" i="2" s="1"/>
  <c r="T611" i="1"/>
  <c r="D600" i="2" s="1"/>
  <c r="T643" i="1"/>
  <c r="D632" i="2" s="1"/>
  <c r="R1019" i="1"/>
  <c r="R46" i="1"/>
  <c r="R124" i="1"/>
  <c r="T196" i="1"/>
  <c r="D185" i="2" s="1"/>
  <c r="T225" i="1"/>
  <c r="D214" i="2" s="1"/>
  <c r="T446" i="1"/>
  <c r="D435" i="2" s="1"/>
  <c r="T139" i="1"/>
  <c r="D128" i="2" s="1"/>
  <c r="R176" i="1"/>
  <c r="T680" i="1"/>
  <c r="D669" i="2" s="1"/>
  <c r="R329" i="1"/>
  <c r="R337" i="1"/>
  <c r="T348" i="1"/>
  <c r="D337" i="2" s="1"/>
  <c r="R486" i="1"/>
  <c r="T587" i="1"/>
  <c r="D576" i="2" s="1"/>
  <c r="R627" i="1"/>
  <c r="T588" i="1"/>
  <c r="D577" i="2" s="1"/>
  <c r="R649" i="1"/>
  <c r="R726" i="1"/>
  <c r="T910" i="1"/>
  <c r="D899" i="2" s="1"/>
  <c r="R967" i="1"/>
  <c r="T307" i="1"/>
  <c r="D296" i="2" s="1"/>
  <c r="R433" i="1"/>
  <c r="R39" i="1"/>
  <c r="T58" i="1"/>
  <c r="D47" i="2" s="1"/>
  <c r="R87" i="1"/>
  <c r="R479" i="1"/>
  <c r="T23" i="1"/>
  <c r="D12" i="2" s="1"/>
  <c r="T144" i="1"/>
  <c r="D133" i="2" s="1"/>
  <c r="T78" i="1"/>
  <c r="D67" i="2" s="1"/>
  <c r="T99" i="1"/>
  <c r="D88" i="2" s="1"/>
  <c r="T171" i="1"/>
  <c r="D160" i="2" s="1"/>
  <c r="T232" i="1"/>
  <c r="D221" i="2" s="1"/>
  <c r="T114" i="1"/>
  <c r="D103" i="2" s="1"/>
  <c r="T216" i="1"/>
  <c r="D205" i="2" s="1"/>
  <c r="T248" i="1"/>
  <c r="D237" i="2" s="1"/>
  <c r="R262" i="1"/>
  <c r="T274" i="1"/>
  <c r="D263" i="2" s="1"/>
  <c r="T296" i="1"/>
  <c r="D285" i="2" s="1"/>
  <c r="T362" i="1"/>
  <c r="D351" i="2" s="1"/>
  <c r="T416" i="1"/>
  <c r="D405" i="2" s="1"/>
  <c r="T557" i="1"/>
  <c r="D546" i="2" s="1"/>
  <c r="R630" i="1"/>
  <c r="T317" i="1"/>
  <c r="D306" i="2" s="1"/>
  <c r="T332" i="1"/>
  <c r="D321" i="2" s="1"/>
  <c r="T380" i="1"/>
  <c r="D369" i="2" s="1"/>
  <c r="T474" i="1"/>
  <c r="D463" i="2" s="1"/>
  <c r="T638" i="1"/>
  <c r="D627" i="2" s="1"/>
  <c r="R339" i="1"/>
  <c r="T363" i="1"/>
  <c r="D352" i="2" s="1"/>
  <c r="T415" i="1"/>
  <c r="D404" i="2" s="1"/>
  <c r="R440" i="1"/>
  <c r="R488" i="1"/>
  <c r="R492" i="1"/>
  <c r="R535" i="1"/>
  <c r="R550" i="1"/>
  <c r="T583" i="1"/>
  <c r="D572" i="2" s="1"/>
  <c r="R673" i="1"/>
  <c r="T573" i="1"/>
  <c r="D562" i="2" s="1"/>
  <c r="T617" i="1"/>
  <c r="D606" i="2" s="1"/>
  <c r="R522" i="1"/>
  <c r="R530" i="1"/>
  <c r="R534" i="1"/>
  <c r="R538" i="1"/>
  <c r="T603" i="1"/>
  <c r="D592" i="2" s="1"/>
  <c r="T606" i="1"/>
  <c r="D595" i="2" s="1"/>
  <c r="R751" i="1"/>
  <c r="T635" i="1"/>
  <c r="D624" i="2" s="1"/>
  <c r="T698" i="1"/>
  <c r="D687" i="2" s="1"/>
  <c r="T626" i="1"/>
  <c r="D615" i="2" s="1"/>
  <c r="R682" i="1"/>
  <c r="R705" i="1"/>
  <c r="R735" i="1"/>
  <c r="R790" i="1"/>
  <c r="T739" i="1"/>
  <c r="D728" i="2" s="1"/>
  <c r="T769" i="1"/>
  <c r="D758" i="2" s="1"/>
  <c r="R833" i="1"/>
  <c r="R841" i="1"/>
  <c r="T870" i="1"/>
  <c r="D859" i="2" s="1"/>
  <c r="T723" i="1"/>
  <c r="D712" i="2" s="1"/>
  <c r="T730" i="1"/>
  <c r="D719" i="2" s="1"/>
  <c r="R766" i="1"/>
  <c r="R774" i="1"/>
  <c r="T795" i="1"/>
  <c r="D784" i="2" s="1"/>
  <c r="T819" i="1"/>
  <c r="D808" i="2" s="1"/>
  <c r="T843" i="1"/>
  <c r="D832" i="2" s="1"/>
  <c r="T851" i="1"/>
  <c r="D840" i="2" s="1"/>
  <c r="T820" i="1"/>
  <c r="D809" i="2" s="1"/>
  <c r="T844" i="1"/>
  <c r="D833" i="2" s="1"/>
  <c r="T869" i="1"/>
  <c r="D858" i="2" s="1"/>
  <c r="T907" i="1"/>
  <c r="D896" i="2" s="1"/>
  <c r="R924" i="1"/>
  <c r="R932" i="1"/>
  <c r="T898" i="1"/>
  <c r="D887" i="2" s="1"/>
  <c r="T914" i="1"/>
  <c r="D903" i="2" s="1"/>
  <c r="R991" i="1"/>
  <c r="R980" i="1"/>
  <c r="R276" i="1"/>
  <c r="R947" i="1"/>
  <c r="R418" i="1"/>
  <c r="T217" i="1"/>
  <c r="D206" i="2" s="1"/>
  <c r="R381" i="1"/>
  <c r="R389" i="1"/>
  <c r="T810" i="1"/>
  <c r="D799" i="2" s="1"/>
  <c r="R911" i="1"/>
  <c r="T989" i="1"/>
  <c r="D978" i="2" s="1"/>
  <c r="T261" i="1"/>
  <c r="D250" i="2" s="1"/>
  <c r="R197" i="1"/>
  <c r="T420" i="1"/>
  <c r="D409" i="2" s="1"/>
  <c r="R597" i="1"/>
  <c r="R536" i="1"/>
  <c r="T855" i="1"/>
  <c r="D844" i="2" s="1"/>
  <c r="T856" i="1"/>
  <c r="D845" i="2" s="1"/>
  <c r="T918" i="1"/>
  <c r="D907" i="2" s="1"/>
  <c r="R939" i="1"/>
  <c r="R978" i="1"/>
  <c r="R977" i="1"/>
  <c r="R188" i="1"/>
  <c r="R407" i="1"/>
  <c r="R426" i="1"/>
  <c r="R190" i="1"/>
  <c r="R809" i="1"/>
  <c r="T936" i="1"/>
  <c r="D925" i="2" s="1"/>
  <c r="T1000" i="1"/>
  <c r="D989" i="2" s="1"/>
  <c r="T22" i="1"/>
  <c r="D11" i="2" s="1"/>
  <c r="R255" i="1"/>
  <c r="T215" i="1"/>
  <c r="D204" i="2" s="1"/>
  <c r="R420" i="1"/>
  <c r="T168" i="1"/>
  <c r="D157" i="2" s="1"/>
  <c r="T229" i="1"/>
  <c r="D218" i="2" s="1"/>
  <c r="T418" i="1"/>
  <c r="D407" i="2" s="1"/>
  <c r="T431" i="1"/>
  <c r="D420" i="2" s="1"/>
  <c r="R508" i="1"/>
  <c r="T405" i="1"/>
  <c r="D394" i="2" s="1"/>
  <c r="T300" i="1"/>
  <c r="D289" i="2" s="1"/>
  <c r="R316" i="1"/>
  <c r="T430" i="1"/>
  <c r="D419" i="2" s="1"/>
  <c r="T595" i="1"/>
  <c r="D584" i="2" s="1"/>
  <c r="T637" i="1"/>
  <c r="D626" i="2" s="1"/>
  <c r="T615" i="1"/>
  <c r="D604" i="2" s="1"/>
  <c r="T702" i="1"/>
  <c r="D691" i="2" s="1"/>
  <c r="T838" i="1"/>
  <c r="D827" i="2" s="1"/>
  <c r="T937" i="1"/>
  <c r="D926" i="2" s="1"/>
  <c r="T947" i="1"/>
  <c r="D936" i="2" s="1"/>
  <c r="T974" i="1"/>
  <c r="D963" i="2" s="1"/>
  <c r="T982" i="1"/>
  <c r="D971" i="2" s="1"/>
  <c r="T957" i="1"/>
  <c r="D946" i="2" s="1"/>
  <c r="T276" i="1"/>
  <c r="D265" i="2" s="1"/>
  <c r="R469" i="1"/>
  <c r="T939" i="1"/>
  <c r="D928" i="2" s="1"/>
  <c r="T204" i="1"/>
  <c r="D193" i="2" s="1"/>
  <c r="R460" i="1"/>
  <c r="T504" i="1"/>
  <c r="D493" i="2" s="1"/>
  <c r="R506" i="1"/>
  <c r="R463" i="1"/>
  <c r="R598" i="1"/>
  <c r="R909" i="1"/>
  <c r="T932" i="1"/>
  <c r="D921" i="2" s="1"/>
  <c r="T990" i="1"/>
  <c r="D979" i="2" s="1"/>
  <c r="T944" i="1"/>
  <c r="D933" i="2" s="1"/>
  <c r="R229" i="1"/>
  <c r="T294" i="1"/>
  <c r="D283" i="2" s="1"/>
  <c r="T681" i="1"/>
  <c r="D670" i="2" s="1"/>
  <c r="R230" i="1"/>
  <c r="T210" i="1"/>
  <c r="D199" i="2" s="1"/>
  <c r="T214" i="1"/>
  <c r="D203" i="2" s="1"/>
  <c r="R243" i="1"/>
  <c r="T281" i="1"/>
  <c r="D270" i="2" s="1"/>
  <c r="T381" i="1"/>
  <c r="D370" i="2" s="1"/>
  <c r="T389" i="1"/>
  <c r="D378" i="2" s="1"/>
  <c r="R810" i="1"/>
  <c r="T372" i="1"/>
  <c r="D361" i="2" s="1"/>
  <c r="R602" i="1"/>
  <c r="T291" i="1"/>
  <c r="D280" i="2" s="1"/>
  <c r="R421" i="1"/>
  <c r="T537" i="1"/>
  <c r="D526" i="2" s="1"/>
  <c r="R561" i="1"/>
  <c r="T672" i="1"/>
  <c r="D661" i="2" s="1"/>
  <c r="T737" i="1"/>
  <c r="D726" i="2" s="1"/>
  <c r="T895" i="1"/>
  <c r="D884" i="2" s="1"/>
  <c r="R883" i="1"/>
  <c r="R989" i="1"/>
  <c r="T1021" i="1"/>
  <c r="D1010" i="2" s="1"/>
  <c r="F1048" i="1"/>
  <c r="P1036" i="1"/>
  <c r="H1046" i="1"/>
  <c r="T1016" i="1"/>
  <c r="D1005" i="2" s="1"/>
  <c r="R483" i="1" l="1"/>
  <c r="T140" i="1"/>
  <c r="D129" i="2" s="1"/>
  <c r="R91" i="1"/>
  <c r="R74" i="1"/>
  <c r="R63" i="1"/>
  <c r="T85" i="1"/>
  <c r="D74" i="2" s="1"/>
  <c r="T45" i="1"/>
  <c r="D34" i="2" s="1"/>
  <c r="R675" i="1"/>
  <c r="T49" i="1"/>
  <c r="D38" i="2" s="1"/>
  <c r="R349" i="1"/>
  <c r="T247" i="1"/>
  <c r="D236" i="2" s="1"/>
  <c r="R817" i="1"/>
  <c r="T205" i="1"/>
  <c r="D194" i="2" s="1"/>
  <c r="R655" i="1"/>
  <c r="R503" i="1"/>
  <c r="T305" i="1"/>
  <c r="D294" i="2" s="1"/>
  <c r="R631" i="1"/>
  <c r="T812" i="1"/>
  <c r="D801" i="2" s="1"/>
  <c r="T103" i="1"/>
  <c r="D92" i="2" s="1"/>
  <c r="T934" i="1"/>
  <c r="D923" i="2" s="1"/>
  <c r="R985" i="1"/>
  <c r="T548" i="1"/>
  <c r="D537" i="2" s="1"/>
  <c r="T466" i="1"/>
  <c r="D455" i="2" s="1"/>
  <c r="T1003" i="1"/>
  <c r="D992" i="2" s="1"/>
  <c r="R893" i="1"/>
  <c r="T863" i="1"/>
  <c r="D852" i="2" s="1"/>
  <c r="T616" i="1"/>
  <c r="D605" i="2" s="1"/>
  <c r="R566" i="1"/>
  <c r="T186" i="1"/>
  <c r="D175" i="2" s="1"/>
  <c r="T664" i="1"/>
  <c r="D653" i="2" s="1"/>
  <c r="T309" i="1"/>
  <c r="D298" i="2" s="1"/>
  <c r="R444" i="1"/>
  <c r="T835" i="1"/>
  <c r="D824" i="2" s="1"/>
  <c r="T692" i="1"/>
  <c r="D681" i="2" s="1"/>
  <c r="R324" i="1"/>
  <c r="T865" i="1"/>
  <c r="D854" i="2" s="1"/>
  <c r="T711" i="1"/>
  <c r="D700" i="2" s="1"/>
  <c r="R945" i="1"/>
  <c r="T744" i="1"/>
  <c r="D733" i="2" s="1"/>
  <c r="T811" i="1"/>
  <c r="D800" i="2" s="1"/>
  <c r="T666" i="1"/>
  <c r="D655" i="2" s="1"/>
  <c r="T441" i="1"/>
  <c r="D430" i="2" s="1"/>
  <c r="R958" i="1"/>
  <c r="T213" i="1"/>
  <c r="D202" i="2" s="1"/>
  <c r="T972" i="1"/>
  <c r="D961" i="2" s="1"/>
  <c r="T719" i="1"/>
  <c r="D708" i="2" s="1"/>
  <c r="T773" i="1"/>
  <c r="D762" i="2" s="1"/>
  <c r="R729" i="1"/>
  <c r="R688" i="1"/>
  <c r="T509" i="1"/>
  <c r="D498" i="2" s="1"/>
  <c r="T491" i="1"/>
  <c r="D480" i="2" s="1"/>
  <c r="T340" i="1"/>
  <c r="D329" i="2" s="1"/>
  <c r="T391" i="1"/>
  <c r="D380" i="2" s="1"/>
  <c r="R976" i="1"/>
  <c r="R528" i="1"/>
  <c r="R294" i="1"/>
  <c r="T134" i="1"/>
  <c r="D123" i="2" s="1"/>
  <c r="T726" i="1"/>
  <c r="D715" i="2" s="1"/>
  <c r="T694" i="1"/>
  <c r="D683" i="2" s="1"/>
  <c r="T998" i="1"/>
  <c r="D987" i="2" s="1"/>
  <c r="T984" i="1"/>
  <c r="D973" i="2" s="1"/>
  <c r="R825" i="1"/>
  <c r="R848" i="1"/>
  <c r="R579" i="1"/>
  <c r="R419" i="1"/>
  <c r="R410" i="1"/>
  <c r="R542" i="1"/>
  <c r="R366" i="1"/>
  <c r="T1010" i="1"/>
  <c r="D999" i="2" s="1"/>
  <c r="T837" i="1"/>
  <c r="D826" i="2" s="1"/>
  <c r="R733" i="1"/>
  <c r="T660" i="1"/>
  <c r="D649" i="2" s="1"/>
  <c r="R154" i="1"/>
  <c r="R370" i="1"/>
  <c r="T386" i="1"/>
  <c r="D375" i="2" s="1"/>
  <c r="T272" i="1"/>
  <c r="D261" i="2" s="1"/>
  <c r="T840" i="1"/>
  <c r="D829" i="2" s="1"/>
  <c r="T392" i="1"/>
  <c r="D381" i="2" s="1"/>
  <c r="T497" i="1"/>
  <c r="D486" i="2" s="1"/>
  <c r="R369" i="1"/>
  <c r="R282" i="1"/>
  <c r="R785" i="1"/>
  <c r="T531" i="1"/>
  <c r="D520" i="2" s="1"/>
  <c r="T831" i="1"/>
  <c r="D820" i="2" s="1"/>
  <c r="T781" i="1"/>
  <c r="D770" i="2" s="1"/>
  <c r="T525" i="1"/>
  <c r="D514" i="2" s="1"/>
  <c r="R610" i="1"/>
  <c r="T610" i="1"/>
  <c r="D599" i="2" s="1"/>
  <c r="T733" i="1"/>
  <c r="D722" i="2" s="1"/>
  <c r="R847" i="1"/>
  <c r="T847" i="1"/>
  <c r="D836" i="2" s="1"/>
  <c r="T377" i="1"/>
  <c r="D366" i="2" s="1"/>
  <c r="R377" i="1"/>
  <c r="R116" i="1"/>
  <c r="T387" i="1"/>
  <c r="D376" i="2" s="1"/>
  <c r="R823" i="1"/>
  <c r="T823" i="1"/>
  <c r="D812" i="2" s="1"/>
  <c r="T612" i="1"/>
  <c r="D601" i="2" s="1"/>
  <c r="R307" i="1"/>
  <c r="R984" i="1"/>
  <c r="R840" i="1"/>
  <c r="T800" i="1"/>
  <c r="D789" i="2" s="1"/>
  <c r="T832" i="1"/>
  <c r="D821" i="2" s="1"/>
  <c r="R668" i="1"/>
  <c r="R773" i="1"/>
  <c r="R665" i="1"/>
  <c r="T658" i="1"/>
  <c r="D647" i="2" s="1"/>
  <c r="R356" i="1"/>
  <c r="T422" i="1"/>
  <c r="D411" i="2" s="1"/>
  <c r="T355" i="1"/>
  <c r="D344" i="2" s="1"/>
  <c r="R270" i="1"/>
  <c r="T490" i="1"/>
  <c r="D479" i="2" s="1"/>
  <c r="R251" i="1"/>
  <c r="T31" i="1"/>
  <c r="D20" i="2" s="1"/>
  <c r="R436" i="1"/>
  <c r="R375" i="1"/>
  <c r="T742" i="1"/>
  <c r="D731" i="2" s="1"/>
  <c r="R876" i="1"/>
  <c r="T917" i="1"/>
  <c r="D906" i="2" s="1"/>
  <c r="R885" i="1"/>
  <c r="T845" i="1"/>
  <c r="D834" i="2" s="1"/>
  <c r="T789" i="1"/>
  <c r="D778" i="2" s="1"/>
  <c r="T860" i="1"/>
  <c r="D849" i="2" s="1"/>
  <c r="T718" i="1"/>
  <c r="D707" i="2" s="1"/>
  <c r="T628" i="1"/>
  <c r="D617" i="2" s="1"/>
  <c r="R736" i="1"/>
  <c r="R596" i="1"/>
  <c r="T565" i="1"/>
  <c r="D554" i="2" s="1"/>
  <c r="R209" i="1"/>
  <c r="T173" i="1"/>
  <c r="D162" i="2" s="1"/>
  <c r="R234" i="1"/>
  <c r="R968" i="1"/>
  <c r="R966" i="1"/>
  <c r="T457" i="1"/>
  <c r="D446" i="2" s="1"/>
  <c r="T228" i="1"/>
  <c r="D217" i="2" s="1"/>
  <c r="T322" i="1"/>
  <c r="D311" i="2" s="1"/>
  <c r="R886" i="1"/>
  <c r="T701" i="1"/>
  <c r="D690" i="2" s="1"/>
  <c r="R544" i="1"/>
  <c r="T183" i="1"/>
  <c r="D172" i="2" s="1"/>
  <c r="T510" i="1"/>
  <c r="D499" i="2" s="1"/>
  <c r="R148" i="1"/>
  <c r="T169" i="1"/>
  <c r="D158" i="2" s="1"/>
  <c r="T567" i="1"/>
  <c r="D556" i="2" s="1"/>
  <c r="R972" i="1"/>
  <c r="T461" i="1"/>
  <c r="D450" i="2" s="1"/>
  <c r="T949" i="1"/>
  <c r="D938" i="2" s="1"/>
  <c r="T995" i="1"/>
  <c r="D984" i="2" s="1"/>
  <c r="T906" i="1"/>
  <c r="D895" i="2" s="1"/>
  <c r="T741" i="1"/>
  <c r="D730" i="2" s="1"/>
  <c r="T747" i="1"/>
  <c r="D736" i="2" s="1"/>
  <c r="T695" i="1"/>
  <c r="D684" i="2" s="1"/>
  <c r="R674" i="1"/>
  <c r="R556" i="1"/>
  <c r="R523" i="1"/>
  <c r="R400" i="1"/>
  <c r="R290" i="1"/>
  <c r="R403" i="1"/>
  <c r="T496" i="1"/>
  <c r="D485" i="2" s="1"/>
  <c r="R358" i="1"/>
  <c r="T192" i="1"/>
  <c r="D181" i="2" s="1"/>
  <c r="T528" i="1"/>
  <c r="D517" i="2" s="1"/>
  <c r="T131" i="1"/>
  <c r="D120" i="2" s="1"/>
  <c r="R514" i="1"/>
  <c r="R938" i="1"/>
  <c r="R1001" i="1"/>
  <c r="T931" i="1"/>
  <c r="D920" i="2" s="1"/>
  <c r="T676" i="1"/>
  <c r="D665" i="2" s="1"/>
  <c r="T794" i="1"/>
  <c r="D783" i="2" s="1"/>
  <c r="T159" i="1"/>
  <c r="D148" i="2" s="1"/>
  <c r="T302" i="1"/>
  <c r="D291" i="2" s="1"/>
  <c r="R657" i="1"/>
  <c r="T549" i="1"/>
  <c r="D538" i="2" s="1"/>
  <c r="R583" i="1"/>
  <c r="T980" i="1"/>
  <c r="D969" i="2" s="1"/>
  <c r="T514" i="1"/>
  <c r="D503" i="2" s="1"/>
  <c r="R843" i="1"/>
  <c r="T900" i="1"/>
  <c r="D889" i="2" s="1"/>
  <c r="T808" i="1"/>
  <c r="D797" i="2" s="1"/>
  <c r="T575" i="1"/>
  <c r="D564" i="2" s="1"/>
  <c r="R526" i="1"/>
  <c r="R692" i="1"/>
  <c r="T352" i="1"/>
  <c r="D341" i="2" s="1"/>
  <c r="R83" i="1"/>
  <c r="T955" i="1"/>
  <c r="D944" i="2" s="1"/>
  <c r="T828" i="1"/>
  <c r="D817" i="2" s="1"/>
  <c r="T541" i="1"/>
  <c r="D530" i="2" s="1"/>
  <c r="T646" i="1"/>
  <c r="D635" i="2" s="1"/>
  <c r="T367" i="1"/>
  <c r="D356" i="2" s="1"/>
  <c r="R431" i="1"/>
  <c r="T397" i="1"/>
  <c r="D386" i="2" s="1"/>
  <c r="T265" i="1"/>
  <c r="D254" i="2" s="1"/>
  <c r="T184" i="1"/>
  <c r="D173" i="2" s="1"/>
  <c r="T981" i="1"/>
  <c r="D970" i="2" s="1"/>
  <c r="T902" i="1"/>
  <c r="D891" i="2" s="1"/>
  <c r="R772" i="1"/>
  <c r="T641" i="1"/>
  <c r="D630" i="2" s="1"/>
  <c r="R518" i="1"/>
  <c r="T478" i="1"/>
  <c r="D467" i="2" s="1"/>
  <c r="T521" i="1"/>
  <c r="D510" i="2" s="1"/>
  <c r="T708" i="1"/>
  <c r="D697" i="2" s="1"/>
  <c r="T395" i="1"/>
  <c r="D384" i="2" s="1"/>
  <c r="R321" i="1"/>
  <c r="R394" i="1"/>
  <c r="T200" i="1"/>
  <c r="D189" i="2" s="1"/>
  <c r="R887" i="1"/>
  <c r="R762" i="1"/>
  <c r="T639" i="1"/>
  <c r="D628" i="2" s="1"/>
  <c r="T655" i="1"/>
  <c r="D644" i="2" s="1"/>
  <c r="T328" i="1"/>
  <c r="D317" i="2" s="1"/>
  <c r="R816" i="1"/>
  <c r="R581" i="1"/>
  <c r="T378" i="1"/>
  <c r="D367" i="2" s="1"/>
  <c r="T462" i="1"/>
  <c r="D451" i="2" s="1"/>
  <c r="T379" i="1"/>
  <c r="D368" i="2" s="1"/>
  <c r="R295" i="1"/>
  <c r="T135" i="1"/>
  <c r="D124" i="2" s="1"/>
  <c r="T314" i="1"/>
  <c r="D303" i="2" s="1"/>
  <c r="R802" i="1"/>
  <c r="T223" i="1"/>
  <c r="D212" i="2" s="1"/>
  <c r="T344" i="1"/>
  <c r="D333" i="2" s="1"/>
  <c r="R259" i="1"/>
  <c r="T256" i="1"/>
  <c r="D245" i="2" s="1"/>
  <c r="T445" i="1"/>
  <c r="D434" i="2" s="1"/>
  <c r="R806" i="1"/>
  <c r="T806" i="1"/>
  <c r="D795" i="2" s="1"/>
  <c r="R663" i="1"/>
  <c r="T663" i="1"/>
  <c r="D652" i="2" s="1"/>
  <c r="T552" i="1"/>
  <c r="D541" i="2" s="1"/>
  <c r="R552" i="1"/>
  <c r="R763" i="1"/>
  <c r="T824" i="1"/>
  <c r="D813" i="2" s="1"/>
  <c r="R824" i="1"/>
  <c r="T1019" i="1"/>
  <c r="D1008" i="2" s="1"/>
  <c r="R786" i="1"/>
  <c r="T544" i="1"/>
  <c r="D533" i="2" s="1"/>
  <c r="R866" i="1"/>
  <c r="T866" i="1"/>
  <c r="D855" i="2" s="1"/>
  <c r="R516" i="1"/>
  <c r="R868" i="1"/>
  <c r="R498" i="1"/>
  <c r="T498" i="1"/>
  <c r="D487" i="2" s="1"/>
  <c r="R765" i="1"/>
  <c r="T630" i="1"/>
  <c r="D619" i="2" s="1"/>
  <c r="R378" i="1"/>
  <c r="R792" i="1"/>
  <c r="R720" i="1"/>
  <c r="R548" i="1"/>
  <c r="R629" i="1"/>
  <c r="T629" i="1"/>
  <c r="D618" i="2" s="1"/>
  <c r="T667" i="1"/>
  <c r="D656" i="2" s="1"/>
  <c r="R667" i="1"/>
  <c r="T691" i="1"/>
  <c r="D680" i="2" s="1"/>
  <c r="T688" i="1"/>
  <c r="D677" i="2" s="1"/>
  <c r="R147" i="1"/>
  <c r="T133" i="1"/>
  <c r="D122" i="2" s="1"/>
  <c r="T973" i="1"/>
  <c r="D962" i="2" s="1"/>
  <c r="T941" i="1"/>
  <c r="D930" i="2" s="1"/>
  <c r="R827" i="1"/>
  <c r="T803" i="1"/>
  <c r="D792" i="2" s="1"/>
  <c r="T712" i="1"/>
  <c r="D701" i="2" s="1"/>
  <c r="T706" i="1"/>
  <c r="D695" i="2" s="1"/>
  <c r="T715" i="1"/>
  <c r="D704" i="2" s="1"/>
  <c r="T613" i="1"/>
  <c r="D602" i="2" s="1"/>
  <c r="T662" i="1"/>
  <c r="D651" i="2" s="1"/>
  <c r="T798" i="1"/>
  <c r="D787" i="2" s="1"/>
  <c r="R642" i="1"/>
  <c r="T604" i="1"/>
  <c r="D593" i="2" s="1"/>
  <c r="T576" i="1"/>
  <c r="D565" i="2" s="1"/>
  <c r="T501" i="1"/>
  <c r="D490" i="2" s="1"/>
  <c r="T455" i="1"/>
  <c r="D444" i="2" s="1"/>
  <c r="T383" i="1"/>
  <c r="D372" i="2" s="1"/>
  <c r="R406" i="1"/>
  <c r="T224" i="1"/>
  <c r="D213" i="2" s="1"/>
  <c r="T79" i="1"/>
  <c r="D68" i="2" s="1"/>
  <c r="T195" i="1"/>
  <c r="D184" i="2" s="1"/>
  <c r="T280" i="1"/>
  <c r="D269" i="2" s="1"/>
  <c r="T107" i="1"/>
  <c r="D96" i="2" s="1"/>
  <c r="T152" i="1"/>
  <c r="D141" i="2" s="1"/>
  <c r="T60" i="1"/>
  <c r="D49" i="2" s="1"/>
  <c r="R40" i="1"/>
  <c r="T364" i="1"/>
  <c r="D353" i="2" s="1"/>
  <c r="T821" i="1"/>
  <c r="D810" i="2" s="1"/>
  <c r="R462" i="1"/>
  <c r="T236" i="1"/>
  <c r="D225" i="2" s="1"/>
  <c r="R934" i="1"/>
  <c r="T830" i="1"/>
  <c r="D819" i="2" s="1"/>
  <c r="R926" i="1"/>
  <c r="T829" i="1"/>
  <c r="D818" i="2" s="1"/>
  <c r="T762" i="1"/>
  <c r="D751" i="2" s="1"/>
  <c r="R757" i="1"/>
  <c r="T623" i="1"/>
  <c r="D612" i="2" s="1"/>
  <c r="R346" i="1"/>
  <c r="R520" i="1"/>
  <c r="T347" i="1"/>
  <c r="D336" i="2" s="1"/>
  <c r="T194" i="1"/>
  <c r="D183" i="2" s="1"/>
  <c r="T136" i="1"/>
  <c r="D125" i="2" s="1"/>
  <c r="T24" i="1"/>
  <c r="D13" i="2" s="1"/>
  <c r="T259" i="1"/>
  <c r="D248" i="2" s="1"/>
  <c r="R708" i="1"/>
  <c r="T923" i="1"/>
  <c r="D912" i="2" s="1"/>
  <c r="T149" i="1"/>
  <c r="D138" i="2" s="1"/>
  <c r="T132" i="1"/>
  <c r="D121" i="2" s="1"/>
  <c r="T150" i="1"/>
  <c r="D139" i="2" s="1"/>
  <c r="R130" i="1"/>
  <c r="T111" i="1"/>
  <c r="D100" i="2" s="1"/>
  <c r="R110" i="1"/>
  <c r="R122" i="1"/>
  <c r="R97" i="1"/>
  <c r="T90" i="1"/>
  <c r="D79" i="2" s="1"/>
  <c r="R89" i="1"/>
  <c r="R73" i="1"/>
  <c r="T68" i="1"/>
  <c r="D57" i="2" s="1"/>
  <c r="R67" i="1"/>
  <c r="T62" i="1"/>
  <c r="D51" i="2" s="1"/>
  <c r="R61" i="1"/>
  <c r="R56" i="1"/>
  <c r="T56" i="1"/>
  <c r="D45" i="2" s="1"/>
  <c r="R787" i="1"/>
  <c r="T645" i="1"/>
  <c r="D634" i="2" s="1"/>
  <c r="R899" i="1"/>
  <c r="T319" i="1"/>
  <c r="D308" i="2" s="1"/>
  <c r="R458" i="1"/>
  <c r="T593" i="1"/>
  <c r="D582" i="2" s="1"/>
  <c r="T404" i="1"/>
  <c r="D393" i="2" s="1"/>
  <c r="T436" i="1"/>
  <c r="D425" i="2" s="1"/>
  <c r="T35" i="1"/>
  <c r="D24" i="2" s="1"/>
  <c r="R798" i="1"/>
  <c r="R51" i="1"/>
  <c r="R47" i="1"/>
  <c r="R43" i="1"/>
  <c r="T42" i="1"/>
  <c r="D31" i="2" s="1"/>
  <c r="R42" i="1"/>
  <c r="R450" i="1"/>
  <c r="T758" i="1"/>
  <c r="D747" i="2" s="1"/>
  <c r="T539" i="1"/>
  <c r="D528" i="2" s="1"/>
  <c r="R416" i="1"/>
  <c r="T556" i="1"/>
  <c r="D545" i="2" s="1"/>
  <c r="T479" i="1"/>
  <c r="D468" i="2" s="1"/>
  <c r="T915" i="1"/>
  <c r="D904" i="2" s="1"/>
  <c r="R782" i="1"/>
  <c r="T622" i="1"/>
  <c r="D611" i="2" s="1"/>
  <c r="T447" i="1"/>
  <c r="D436" i="2" s="1"/>
  <c r="T303" i="1"/>
  <c r="D292" i="2" s="1"/>
  <c r="T235" i="1"/>
  <c r="D224" i="2" s="1"/>
  <c r="T47" i="1"/>
  <c r="D36" i="2" s="1"/>
  <c r="R1003" i="1"/>
  <c r="R937" i="1"/>
  <c r="T21" i="1"/>
  <c r="D10" i="2" s="1"/>
  <c r="R21" i="1"/>
  <c r="T82" i="1"/>
  <c r="D71" i="2" s="1"/>
  <c r="T93" i="1"/>
  <c r="D82" i="2" s="1"/>
  <c r="T996" i="1"/>
  <c r="D985" i="2" s="1"/>
  <c r="T963" i="1"/>
  <c r="D952" i="2" s="1"/>
  <c r="T901" i="1"/>
  <c r="D890" i="2" s="1"/>
  <c r="T836" i="1"/>
  <c r="D825" i="2" s="1"/>
  <c r="R551" i="1"/>
  <c r="R784" i="1"/>
  <c r="T585" i="1"/>
  <c r="D574" i="2" s="1"/>
  <c r="T482" i="1"/>
  <c r="D471" i="2" s="1"/>
  <c r="R385" i="1"/>
  <c r="R297" i="1"/>
  <c r="T253" i="1"/>
  <c r="D242" i="2" s="1"/>
  <c r="T185" i="1"/>
  <c r="D174" i="2" s="1"/>
  <c r="R266" i="1"/>
  <c r="T827" i="1"/>
  <c r="D816" i="2" s="1"/>
  <c r="T564" i="1"/>
  <c r="D553" i="2" s="1"/>
  <c r="R213" i="1"/>
  <c r="R211" i="1"/>
  <c r="T443" i="1"/>
  <c r="D432" i="2" s="1"/>
  <c r="R95" i="1"/>
  <c r="T193" i="1"/>
  <c r="D182" i="2" s="1"/>
  <c r="T284" i="1"/>
  <c r="D273" i="2" s="1"/>
  <c r="R64" i="1"/>
  <c r="T953" i="1"/>
  <c r="D942" i="2" s="1"/>
  <c r="T752" i="1"/>
  <c r="D741" i="2" s="1"/>
  <c r="T325" i="1"/>
  <c r="D314" i="2" s="1"/>
  <c r="R238" i="1"/>
  <c r="T36" i="1"/>
  <c r="D25" i="2" s="1"/>
  <c r="T783" i="1"/>
  <c r="D772" i="2" s="1"/>
  <c r="T345" i="1"/>
  <c r="D334" i="2" s="1"/>
  <c r="T992" i="1"/>
  <c r="D981" i="2" s="1"/>
  <c r="T976" i="1"/>
  <c r="D965" i="2" s="1"/>
  <c r="T671" i="1"/>
  <c r="D660" i="2" s="1"/>
  <c r="T438" i="1"/>
  <c r="D427" i="2" s="1"/>
  <c r="T233" i="1"/>
  <c r="D222" i="2" s="1"/>
  <c r="T657" i="1"/>
  <c r="D646" i="2" s="1"/>
  <c r="T266" i="1"/>
  <c r="D255" i="2" s="1"/>
  <c r="R228" i="1"/>
  <c r="T627" i="1"/>
  <c r="D616" i="2" s="1"/>
  <c r="R446" i="1"/>
  <c r="T644" i="1"/>
  <c r="D633" i="2" s="1"/>
  <c r="R923" i="1"/>
  <c r="T122" i="1"/>
  <c r="D111" i="2" s="1"/>
  <c r="R617" i="1"/>
  <c r="T385" i="1"/>
  <c r="D374" i="2" s="1"/>
  <c r="R830" i="1"/>
  <c r="T784" i="1"/>
  <c r="D773" i="2" s="1"/>
  <c r="T400" i="1"/>
  <c r="D389" i="2" s="1"/>
  <c r="T839" i="1"/>
  <c r="D828" i="2" s="1"/>
  <c r="T358" i="1"/>
  <c r="D347" i="2" s="1"/>
  <c r="R794" i="1"/>
  <c r="R768" i="1"/>
  <c r="R288" i="1"/>
  <c r="R54" i="1"/>
  <c r="R609" i="1"/>
  <c r="R714" i="1"/>
  <c r="R280" i="1"/>
  <c r="R284" i="1"/>
  <c r="R687" i="1"/>
  <c r="T492" i="1"/>
  <c r="D481" i="2" s="1"/>
  <c r="R585" i="1"/>
  <c r="R121" i="1"/>
  <c r="R650" i="1"/>
  <c r="R289" i="1"/>
  <c r="R221" i="1"/>
  <c r="R232" i="1"/>
  <c r="R20" i="1"/>
  <c r="T260" i="1"/>
  <c r="D249" i="2" s="1"/>
  <c r="R82" i="1"/>
  <c r="T687" i="1"/>
  <c r="D676" i="2" s="1"/>
  <c r="T964" i="1"/>
  <c r="D953" i="2" s="1"/>
  <c r="T656" i="1"/>
  <c r="D645" i="2" s="1"/>
  <c r="R302" i="1"/>
  <c r="T697" i="1"/>
  <c r="D686" i="2" s="1"/>
  <c r="T337" i="1"/>
  <c r="D326" i="2" s="1"/>
  <c r="R941" i="1"/>
  <c r="T288" i="1"/>
  <c r="D277" i="2" s="1"/>
  <c r="R219" i="1"/>
  <c r="T252" i="1"/>
  <c r="D241" i="2" s="1"/>
  <c r="T756" i="1"/>
  <c r="D745" i="2" s="1"/>
  <c r="T329" i="1"/>
  <c r="D318" i="2" s="1"/>
  <c r="R920" i="1"/>
  <c r="R567" i="1"/>
  <c r="T748" i="1"/>
  <c r="D737" i="2" s="1"/>
  <c r="T536" i="1"/>
  <c r="D525" i="2" s="1"/>
  <c r="T661" i="1"/>
  <c r="D650" i="2" s="1"/>
  <c r="T854" i="1"/>
  <c r="D843" i="2" s="1"/>
  <c r="R279" i="1"/>
  <c r="T599" i="1"/>
  <c r="D588" i="2" s="1"/>
  <c r="T433" i="1"/>
  <c r="D422" i="2" s="1"/>
  <c r="T770" i="1"/>
  <c r="D759" i="2" s="1"/>
  <c r="R671" i="1"/>
  <c r="T911" i="1"/>
  <c r="D900" i="2" s="1"/>
  <c r="T943" i="1"/>
  <c r="D932" i="2" s="1"/>
  <c r="T877" i="1"/>
  <c r="D866" i="2" s="1"/>
  <c r="T591" i="1"/>
  <c r="D580" i="2" s="1"/>
  <c r="T434" i="1"/>
  <c r="D423" i="2" s="1"/>
  <c r="T304" i="1"/>
  <c r="D293" i="2" s="1"/>
  <c r="T511" i="1"/>
  <c r="D500" i="2" s="1"/>
  <c r="T141" i="1"/>
  <c r="D130" i="2" s="1"/>
  <c r="R225" i="1"/>
  <c r="T399" i="1"/>
  <c r="D388" i="2" s="1"/>
  <c r="R600" i="1"/>
  <c r="T160" i="1"/>
  <c r="D149" i="2" s="1"/>
  <c r="T179" i="1"/>
  <c r="D168" i="2" s="1"/>
  <c r="T34" i="1"/>
  <c r="D23" i="2" s="1"/>
  <c r="T704" i="1"/>
  <c r="D693" i="2" s="1"/>
  <c r="T402" i="1"/>
  <c r="D391" i="2" s="1"/>
  <c r="T853" i="1"/>
  <c r="D842" i="2" s="1"/>
  <c r="T731" i="1"/>
  <c r="D720" i="2" s="1"/>
  <c r="T848" i="1"/>
  <c r="D837" i="2" s="1"/>
  <c r="T365" i="1"/>
  <c r="D354" i="2" s="1"/>
  <c r="T289" i="1"/>
  <c r="D278" i="2" s="1"/>
  <c r="T100" i="1"/>
  <c r="D89" i="2" s="1"/>
  <c r="R701" i="1"/>
  <c r="T459" i="1"/>
  <c r="D448" i="2" s="1"/>
  <c r="T313" i="1"/>
  <c r="D302" i="2" s="1"/>
  <c r="T940" i="1"/>
  <c r="D929" i="2" s="1"/>
  <c r="T618" i="1"/>
  <c r="D607" i="2" s="1"/>
  <c r="T170" i="1"/>
  <c r="D159" i="2" s="1"/>
  <c r="T138" i="1"/>
  <c r="D127" i="2" s="1"/>
  <c r="T872" i="1"/>
  <c r="D861" i="2" s="1"/>
  <c r="T104" i="1"/>
  <c r="D93" i="2" s="1"/>
  <c r="T341" i="1"/>
  <c r="D330" i="2" s="1"/>
  <c r="T113" i="1"/>
  <c r="D102" i="2" s="1"/>
  <c r="T500" i="1"/>
  <c r="D489" i="2" s="1"/>
  <c r="R870" i="1"/>
  <c r="T775" i="1"/>
  <c r="D764" i="2" s="1"/>
  <c r="T191" i="1"/>
  <c r="D180" i="2" s="1"/>
  <c r="R85" i="1"/>
  <c r="T586" i="1"/>
  <c r="D575" i="2" s="1"/>
  <c r="T903" i="1"/>
  <c r="D892" i="2" s="1"/>
  <c r="R862" i="1"/>
  <c r="T717" i="1"/>
  <c r="D706" i="2" s="1"/>
  <c r="T527" i="1"/>
  <c r="D516" i="2" s="1"/>
  <c r="T346" i="1"/>
  <c r="D335" i="2" s="1"/>
  <c r="T125" i="1"/>
  <c r="D114" i="2" s="1"/>
  <c r="R65" i="1"/>
  <c r="R734" i="1"/>
  <c r="R717" i="1"/>
  <c r="T278" i="1"/>
  <c r="D267" i="2" s="1"/>
  <c r="R781" i="1"/>
  <c r="T324" i="1"/>
  <c r="D313" i="2" s="1"/>
  <c r="R414" i="1"/>
  <c r="T714" i="1"/>
  <c r="D703" i="2" s="1"/>
  <c r="T495" i="1"/>
  <c r="D484" i="2" s="1"/>
  <c r="T988" i="1"/>
  <c r="D977" i="2" s="1"/>
  <c r="R882" i="1"/>
  <c r="T690" i="1"/>
  <c r="D679" i="2" s="1"/>
  <c r="R618" i="1"/>
  <c r="T353" i="1"/>
  <c r="D342" i="2" s="1"/>
  <c r="R351" i="1"/>
  <c r="R317" i="1"/>
  <c r="R379" i="1"/>
  <c r="T465" i="1"/>
  <c r="D454" i="2" s="1"/>
  <c r="R196" i="1"/>
  <c r="T46" i="1"/>
  <c r="D35" i="2" s="1"/>
  <c r="T597" i="1"/>
  <c r="D586" i="2" s="1"/>
  <c r="R975" i="1"/>
  <c r="T924" i="1"/>
  <c r="D913" i="2" s="1"/>
  <c r="R177" i="1"/>
  <c r="T83" i="1"/>
  <c r="D72" i="2" s="1"/>
  <c r="R881" i="1"/>
  <c r="R719" i="1"/>
  <c r="T648" i="1"/>
  <c r="D637" i="2" s="1"/>
  <c r="R555" i="1"/>
  <c r="T484" i="1"/>
  <c r="D473" i="2" s="1"/>
  <c r="R371" i="1"/>
  <c r="R189" i="1"/>
  <c r="T108" i="1"/>
  <c r="D97" i="2" s="1"/>
  <c r="R267" i="1"/>
  <c r="T321" i="1"/>
  <c r="D310" i="2" s="1"/>
  <c r="T437" i="1"/>
  <c r="D426" i="2" s="1"/>
  <c r="T220" i="1"/>
  <c r="D209" i="2" s="1"/>
  <c r="R940" i="1"/>
  <c r="R986" i="1"/>
  <c r="T761" i="1"/>
  <c r="D750" i="2" s="1"/>
  <c r="T157" i="1"/>
  <c r="D146" i="2" s="1"/>
  <c r="R261" i="1"/>
  <c r="T960" i="1"/>
  <c r="D949" i="2" s="1"/>
  <c r="R727" i="1"/>
  <c r="T950" i="1"/>
  <c r="D939" i="2" s="1"/>
  <c r="T880" i="1"/>
  <c r="D869" i="2" s="1"/>
  <c r="R846" i="1"/>
  <c r="R853" i="1"/>
  <c r="T624" i="1"/>
  <c r="D613" i="2" s="1"/>
  <c r="R582" i="1"/>
  <c r="T540" i="1"/>
  <c r="D529" i="2" s="1"/>
  <c r="R559" i="1"/>
  <c r="T507" i="1"/>
  <c r="D496" i="2" s="1"/>
  <c r="R425" i="1"/>
  <c r="T388" i="1"/>
  <c r="D377" i="2" s="1"/>
  <c r="R309" i="1"/>
  <c r="R170" i="1"/>
  <c r="R301" i="1"/>
  <c r="R856" i="1"/>
  <c r="R928" i="1"/>
  <c r="T852" i="1"/>
  <c r="D841" i="2" s="1"/>
  <c r="R814" i="1"/>
  <c r="T724" i="1"/>
  <c r="D713" i="2" s="1"/>
  <c r="R607" i="1"/>
  <c r="R621" i="1"/>
  <c r="R476" i="1"/>
  <c r="T450" i="1"/>
  <c r="D439" i="2" s="1"/>
  <c r="R250" i="1"/>
  <c r="R855" i="1"/>
  <c r="T771" i="1"/>
  <c r="D760" i="2" s="1"/>
  <c r="R654" i="1"/>
  <c r="T700" i="1"/>
  <c r="D689" i="2" s="1"/>
  <c r="T370" i="1"/>
  <c r="D359" i="2" s="1"/>
  <c r="T212" i="1"/>
  <c r="D201" i="2" s="1"/>
  <c r="T569" i="1"/>
  <c r="D558" i="2" s="1"/>
  <c r="R354" i="1"/>
  <c r="T796" i="1"/>
  <c r="D785" i="2" s="1"/>
  <c r="T398" i="1"/>
  <c r="D387" i="2" s="1"/>
  <c r="R207" i="1"/>
  <c r="R126" i="1"/>
  <c r="R983" i="1"/>
  <c r="T790" i="1"/>
  <c r="D779" i="2" s="1"/>
  <c r="R392" i="1"/>
  <c r="T273" i="1"/>
  <c r="D262" i="2" s="1"/>
  <c r="R220" i="1"/>
  <c r="T91" i="1"/>
  <c r="D80" i="2" s="1"/>
  <c r="T28" i="1"/>
  <c r="D17" i="2" s="1"/>
  <c r="R272" i="1"/>
  <c r="T956" i="1"/>
  <c r="D945" i="2" s="1"/>
  <c r="R917" i="1"/>
  <c r="R547" i="1"/>
  <c r="R348" i="1"/>
  <c r="T720" i="1"/>
  <c r="D709" i="2" s="1"/>
  <c r="T968" i="1"/>
  <c r="D957" i="2" s="1"/>
  <c r="T413" i="1"/>
  <c r="D402" i="2" s="1"/>
  <c r="T350" i="1"/>
  <c r="D339" i="2" s="1"/>
  <c r="T401" i="1"/>
  <c r="D390" i="2" s="1"/>
  <c r="R365" i="1"/>
  <c r="R158" i="1"/>
  <c r="T69" i="1"/>
  <c r="D58" i="2" s="1"/>
  <c r="R691" i="1"/>
  <c r="T427" i="1"/>
  <c r="D416" i="2" s="1"/>
  <c r="T156" i="1"/>
  <c r="D145" i="2" s="1"/>
  <c r="R139" i="1"/>
  <c r="T61" i="1"/>
  <c r="D50" i="2" s="1"/>
  <c r="R959" i="1"/>
  <c r="R813" i="1"/>
  <c r="T299" i="1"/>
  <c r="D288" i="2" s="1"/>
  <c r="T394" i="1"/>
  <c r="D383" i="2" s="1"/>
  <c r="R57" i="1"/>
  <c r="T432" i="1"/>
  <c r="D421" i="2" s="1"/>
  <c r="T519" i="1"/>
  <c r="D508" i="2" s="1"/>
  <c r="T515" i="1"/>
  <c r="D504" i="2" s="1"/>
  <c r="T456" i="1"/>
  <c r="D445" i="2" s="1"/>
  <c r="T477" i="1"/>
  <c r="D466" i="2" s="1"/>
  <c r="R99" i="1"/>
  <c r="R108" i="1"/>
  <c r="T128" i="1"/>
  <c r="D117" i="2" s="1"/>
  <c r="T74" i="1"/>
  <c r="D63" i="2" s="1"/>
  <c r="T929" i="1"/>
  <c r="D918" i="2" s="1"/>
  <c r="R619" i="1"/>
  <c r="R437" i="1"/>
  <c r="R292" i="1"/>
  <c r="R589" i="1"/>
  <c r="R457" i="1"/>
  <c r="R574" i="1"/>
  <c r="T684" i="1"/>
  <c r="D673" i="2" s="1"/>
  <c r="R470" i="1"/>
  <c r="R336" i="1"/>
  <c r="R138" i="1"/>
  <c r="T609" i="1"/>
  <c r="D598" i="2" s="1"/>
  <c r="T888" i="1"/>
  <c r="D877" i="2" s="1"/>
  <c r="R661" i="1"/>
  <c r="T930" i="1"/>
  <c r="D919" i="2" s="1"/>
  <c r="R231" i="1"/>
  <c r="T546" i="1"/>
  <c r="D535" i="2" s="1"/>
  <c r="R258" i="1"/>
  <c r="T87" i="1"/>
  <c r="D76" i="2" s="1"/>
  <c r="R81" i="1"/>
  <c r="R217" i="1"/>
  <c r="R680" i="1"/>
  <c r="T336" i="1"/>
  <c r="D325" i="2" s="1"/>
  <c r="R38" i="1"/>
  <c r="R694" i="1"/>
  <c r="R478" i="1"/>
  <c r="R200" i="1"/>
  <c r="R86" i="1"/>
  <c r="R192" i="1"/>
  <c r="R205" i="1"/>
  <c r="R286" i="1"/>
  <c r="R951" i="1"/>
  <c r="R925" i="1"/>
  <c r="T407" i="1"/>
  <c r="D396" i="2" s="1"/>
  <c r="T188" i="1"/>
  <c r="D177" i="2" s="1"/>
  <c r="T231" i="1"/>
  <c r="D220" i="2" s="1"/>
  <c r="T650" i="1"/>
  <c r="D639" i="2" s="1"/>
  <c r="T176" i="1"/>
  <c r="D165" i="2" s="1"/>
  <c r="T181" i="1"/>
  <c r="D170" i="2" s="1"/>
  <c r="R135" i="1"/>
  <c r="R748" i="1"/>
  <c r="R438" i="1"/>
  <c r="R299" i="1"/>
  <c r="R269" i="1"/>
  <c r="T977" i="1"/>
  <c r="D966" i="2" s="1"/>
  <c r="R770" i="1"/>
  <c r="R248" i="1"/>
  <c r="T257" i="1"/>
  <c r="D246" i="2" s="1"/>
  <c r="R576" i="1"/>
  <c r="T458" i="1"/>
  <c r="D447" i="2" s="1"/>
  <c r="T354" i="1"/>
  <c r="D343" i="2" s="1"/>
  <c r="T95" i="1"/>
  <c r="D84" i="2" s="1"/>
  <c r="T37" i="1"/>
  <c r="D26" i="2" s="1"/>
  <c r="T64" i="1"/>
  <c r="D53" i="2" s="1"/>
  <c r="T43" i="1"/>
  <c r="D32" i="2" s="1"/>
  <c r="R992" i="1"/>
  <c r="T768" i="1"/>
  <c r="D757" i="2" s="1"/>
  <c r="R563" i="1"/>
  <c r="T647" i="1"/>
  <c r="D636" i="2" s="1"/>
  <c r="T121" i="1"/>
  <c r="D110" i="2" s="1"/>
  <c r="T899" i="1"/>
  <c r="D888" i="2" s="1"/>
  <c r="T485" i="1"/>
  <c r="D474" i="2" s="1"/>
  <c r="T435" i="1"/>
  <c r="D424" i="2" s="1"/>
  <c r="T948" i="1"/>
  <c r="D937" i="2" s="1"/>
  <c r="T753" i="1"/>
  <c r="D742" i="2" s="1"/>
  <c r="R684" i="1"/>
  <c r="T654" i="1"/>
  <c r="D643" i="2" s="1"/>
  <c r="R442" i="1"/>
  <c r="R493" i="1"/>
  <c r="T180" i="1"/>
  <c r="D169" i="2" s="1"/>
  <c r="T120" i="1"/>
  <c r="D109" i="2" s="1"/>
  <c r="T978" i="1"/>
  <c r="D967" i="2" s="1"/>
  <c r="R543" i="1"/>
  <c r="R670" i="1"/>
  <c r="R948" i="1"/>
  <c r="T722" i="1"/>
  <c r="D711" i="2" s="1"/>
  <c r="R703" i="1"/>
  <c r="R422" i="1"/>
  <c r="T494" i="1"/>
  <c r="D483" i="2" s="1"/>
  <c r="T371" i="1"/>
  <c r="D360" i="2" s="1"/>
  <c r="T105" i="1"/>
  <c r="D94" i="2" s="1"/>
  <c r="R100" i="1"/>
  <c r="R23" i="1"/>
  <c r="T38" i="1"/>
  <c r="D27" i="2" s="1"/>
  <c r="T799" i="1"/>
  <c r="D788" i="2" s="1"/>
  <c r="T816" i="1"/>
  <c r="D805" i="2" s="1"/>
  <c r="T574" i="1"/>
  <c r="D563" i="2" s="1"/>
  <c r="T147" i="1"/>
  <c r="D136" i="2" s="1"/>
  <c r="R699" i="1"/>
  <c r="R558" i="1"/>
  <c r="R519" i="1"/>
  <c r="R342" i="1"/>
  <c r="R174" i="1"/>
  <c r="R328" i="1"/>
  <c r="R212" i="1"/>
  <c r="R194" i="1"/>
  <c r="R30" i="1"/>
  <c r="R918" i="1"/>
  <c r="T209" i="1"/>
  <c r="D198" i="2" s="1"/>
  <c r="R865" i="1"/>
  <c r="R367" i="1"/>
  <c r="R120" i="1"/>
  <c r="R131" i="1"/>
  <c r="T426" i="1"/>
  <c r="D415" i="2" s="1"/>
  <c r="R180" i="1"/>
  <c r="R599" i="1"/>
  <c r="R359" i="1"/>
  <c r="R118" i="1"/>
  <c r="T77" i="1"/>
  <c r="D66" i="2" s="1"/>
  <c r="R387" i="1"/>
  <c r="R227" i="1"/>
  <c r="R75" i="1"/>
  <c r="R35" i="1"/>
  <c r="R525" i="1"/>
  <c r="R949" i="1"/>
  <c r="T921" i="1"/>
  <c r="D910" i="2" s="1"/>
  <c r="T782" i="1"/>
  <c r="D771" i="2" s="1"/>
  <c r="T642" i="1"/>
  <c r="D631" i="2" s="1"/>
  <c r="T39" i="1"/>
  <c r="D28" i="2" s="1"/>
  <c r="R287" i="1"/>
  <c r="R208" i="1"/>
  <c r="T493" i="1"/>
  <c r="D482" i="2" s="1"/>
  <c r="R871" i="1"/>
  <c r="R700" i="1"/>
  <c r="R685" i="1"/>
  <c r="T620" i="1"/>
  <c r="D609" i="2" s="1"/>
  <c r="R545" i="1"/>
  <c r="R569" i="1"/>
  <c r="R428" i="1"/>
  <c r="R390" i="1"/>
  <c r="R484" i="1"/>
  <c r="T315" i="1"/>
  <c r="D304" i="2" s="1"/>
  <c r="R355" i="1"/>
  <c r="T555" i="1"/>
  <c r="D544" i="2" s="1"/>
  <c r="T219" i="1"/>
  <c r="D208" i="2" s="1"/>
  <c r="T190" i="1"/>
  <c r="D179" i="2" s="1"/>
  <c r="T115" i="1"/>
  <c r="D104" i="2" s="1"/>
  <c r="T52" i="1"/>
  <c r="D41" i="2" s="1"/>
  <c r="T70" i="1"/>
  <c r="D59" i="2" s="1"/>
  <c r="T406" i="1"/>
  <c r="D395" i="2" s="1"/>
  <c r="T50" i="1"/>
  <c r="D39" i="2" s="1"/>
  <c r="T470" i="1"/>
  <c r="D459" i="2" s="1"/>
  <c r="R376" i="1"/>
  <c r="T442" i="1"/>
  <c r="D431" i="2" s="1"/>
  <c r="T264" i="1"/>
  <c r="D253" i="2" s="1"/>
  <c r="T129" i="1"/>
  <c r="D118" i="2" s="1"/>
  <c r="R333" i="1"/>
  <c r="T670" i="1"/>
  <c r="D659" i="2" s="1"/>
  <c r="T543" i="1"/>
  <c r="D532" i="2" s="1"/>
  <c r="R891" i="1"/>
  <c r="R746" i="1"/>
  <c r="R513" i="1"/>
  <c r="T54" i="1"/>
  <c r="D43" i="2" s="1"/>
  <c r="R467" i="1"/>
  <c r="R423" i="1"/>
  <c r="R888" i="1"/>
  <c r="R753" i="1"/>
  <c r="R756" i="1"/>
  <c r="T1015" i="1"/>
  <c r="D1004" i="2" s="1"/>
  <c r="R31" i="1"/>
  <c r="R723" i="1"/>
  <c r="R679" i="1"/>
  <c r="T244" i="1"/>
  <c r="D233" i="2" s="1"/>
  <c r="R1002" i="1"/>
  <c r="T842" i="1"/>
  <c r="D831" i="2" s="1"/>
  <c r="R283" i="1"/>
  <c r="R256" i="1"/>
  <c r="T119" i="1"/>
  <c r="D108" i="2" s="1"/>
  <c r="R146" i="1"/>
  <c r="T361" i="1"/>
  <c r="D350" i="2" s="1"/>
  <c r="T825" i="1"/>
  <c r="D814" i="2" s="1"/>
  <c r="R142" i="1"/>
  <c r="T577" i="1"/>
  <c r="D566" i="2" s="1"/>
  <c r="T893" i="1"/>
  <c r="D882" i="2" s="1"/>
  <c r="T454" i="1"/>
  <c r="D443" i="2" s="1"/>
  <c r="R1018" i="1"/>
  <c r="R874" i="1"/>
  <c r="T640" i="1"/>
  <c r="D629" i="2" s="1"/>
  <c r="T534" i="1"/>
  <c r="D523" i="2" s="1"/>
  <c r="R783" i="1"/>
  <c r="T596" i="1"/>
  <c r="D585" i="2" s="1"/>
  <c r="R245" i="1"/>
  <c r="T833" i="1"/>
  <c r="D822" i="2" s="1"/>
  <c r="T614" i="1"/>
  <c r="D603" i="2" s="1"/>
  <c r="R382" i="1"/>
  <c r="T538" i="1"/>
  <c r="D527" i="2" s="1"/>
  <c r="T338" i="1"/>
  <c r="D327" i="2" s="1"/>
  <c r="R352" i="1"/>
  <c r="R496" i="1"/>
  <c r="R335" i="1"/>
  <c r="R173" i="1"/>
  <c r="R533" i="1"/>
  <c r="T508" i="1"/>
  <c r="D497" i="2" s="1"/>
  <c r="T634" i="1"/>
  <c r="D623" i="2" s="1"/>
  <c r="R300" i="1"/>
  <c r="R435" i="1"/>
  <c r="T116" i="1"/>
  <c r="D105" i="2" s="1"/>
  <c r="T267" i="1"/>
  <c r="D256" i="2" s="1"/>
  <c r="R819" i="1"/>
  <c r="R489" i="1"/>
  <c r="T732" i="1"/>
  <c r="D721" i="2" s="1"/>
  <c r="R1000" i="1"/>
  <c r="T65" i="1"/>
  <c r="D54" i="2" s="1"/>
  <c r="T202" i="1"/>
  <c r="D191" i="2" s="1"/>
  <c r="R973" i="1"/>
  <c r="R1007" i="1"/>
  <c r="T979" i="1"/>
  <c r="D968" i="2" s="1"/>
  <c r="R952" i="1"/>
  <c r="R818" i="1"/>
  <c r="T755" i="1"/>
  <c r="D744" i="2" s="1"/>
  <c r="R203" i="1"/>
  <c r="T71" i="1"/>
  <c r="D60" i="2" s="1"/>
  <c r="R274" i="1"/>
  <c r="R744" i="1"/>
  <c r="T967" i="1"/>
  <c r="D956" i="2" s="1"/>
  <c r="R845" i="1"/>
  <c r="R159" i="1"/>
  <c r="T759" i="1"/>
  <c r="D748" i="2" s="1"/>
  <c r="T126" i="1"/>
  <c r="D115" i="2" s="1"/>
  <c r="R44" i="1"/>
  <c r="T925" i="1"/>
  <c r="D914" i="2" s="1"/>
  <c r="R864" i="1"/>
  <c r="T802" i="1"/>
  <c r="D791" i="2" s="1"/>
  <c r="R743" i="1"/>
  <c r="R26" i="1"/>
  <c r="R162" i="1"/>
  <c r="T961" i="1"/>
  <c r="D950" i="2" s="1"/>
  <c r="T710" i="1"/>
  <c r="D699" i="2" s="1"/>
  <c r="T780" i="1"/>
  <c r="D769" i="2" s="1"/>
  <c r="T172" i="1"/>
  <c r="D161" i="2" s="1"/>
  <c r="R322" i="1"/>
  <c r="T72" i="1"/>
  <c r="D61" i="2" s="1"/>
  <c r="R711" i="1"/>
  <c r="T20" i="1"/>
  <c r="D9" i="2" s="1"/>
  <c r="R628" i="1"/>
  <c r="T994" i="1"/>
  <c r="D983" i="2" s="1"/>
  <c r="R974" i="1"/>
  <c r="T881" i="1"/>
  <c r="D870" i="2" s="1"/>
  <c r="T788" i="1"/>
  <c r="D777" i="2" s="1"/>
  <c r="T683" i="1"/>
  <c r="D672" i="2" s="1"/>
  <c r="R605" i="1"/>
  <c r="R568" i="1"/>
  <c r="T602" i="1"/>
  <c r="D591" i="2" s="1"/>
  <c r="R306" i="1"/>
  <c r="T393" i="1"/>
  <c r="D382" i="2" s="1"/>
  <c r="R313" i="1"/>
  <c r="R155" i="1"/>
  <c r="T112" i="1"/>
  <c r="D101" i="2" s="1"/>
  <c r="T263" i="1"/>
  <c r="D252" i="2" s="1"/>
  <c r="T410" i="1"/>
  <c r="D399" i="2" s="1"/>
  <c r="R275" i="1"/>
  <c r="R171" i="1"/>
  <c r="T699" i="1"/>
  <c r="D688" i="2" s="1"/>
  <c r="T817" i="1"/>
  <c r="D806" i="2" s="1"/>
  <c r="T581" i="1"/>
  <c r="D570" i="2" s="1"/>
  <c r="T526" i="1"/>
  <c r="D515" i="2" s="1"/>
  <c r="R193" i="1"/>
  <c r="R811" i="1"/>
  <c r="R632" i="1"/>
  <c r="R360" i="1"/>
  <c r="T238" i="1"/>
  <c r="D227" i="2" s="1"/>
  <c r="T421" i="1"/>
  <c r="D410" i="2" s="1"/>
  <c r="R36" i="1"/>
  <c r="T809" i="1"/>
  <c r="D798" i="2" s="1"/>
  <c r="R179" i="1"/>
  <c r="R319" i="1"/>
  <c r="R702" i="1"/>
  <c r="R922" i="1"/>
  <c r="R648" i="1"/>
  <c r="T674" i="1"/>
  <c r="D663" i="2" s="1"/>
  <c r="T414" i="1"/>
  <c r="D403" i="2" s="1"/>
  <c r="R330" i="1"/>
  <c r="T547" i="1"/>
  <c r="D536" i="2" s="1"/>
  <c r="R239" i="1"/>
  <c r="T249" i="1"/>
  <c r="D238" i="2" s="1"/>
  <c r="T127" i="1"/>
  <c r="D116" i="2" s="1"/>
  <c r="T29" i="1"/>
  <c r="D18" i="2" s="1"/>
  <c r="R638" i="1"/>
  <c r="R604" i="1"/>
  <c r="T242" i="1"/>
  <c r="D231" i="2" s="1"/>
  <c r="R595" i="1"/>
  <c r="R384" i="1"/>
  <c r="R331" i="1"/>
  <c r="R218" i="1"/>
  <c r="R136" i="1"/>
  <c r="R364" i="1"/>
  <c r="R201" i="1"/>
  <c r="R890" i="1"/>
  <c r="T913" i="1"/>
  <c r="D902" i="2" s="1"/>
  <c r="R863" i="1"/>
  <c r="R857" i="1"/>
  <c r="R777" i="1"/>
  <c r="T986" i="1"/>
  <c r="D975" i="2" s="1"/>
  <c r="R822" i="1"/>
  <c r="T745" i="1"/>
  <c r="D734" i="2" s="1"/>
  <c r="T669" i="1"/>
  <c r="D658" i="2" s="1"/>
  <c r="R603" i="1"/>
  <c r="T580" i="1"/>
  <c r="D569" i="2" s="1"/>
  <c r="T323" i="1"/>
  <c r="D312" i="2" s="1"/>
  <c r="R298" i="1"/>
  <c r="T396" i="1"/>
  <c r="D385" i="2" s="1"/>
  <c r="T161" i="1"/>
  <c r="D150" i="2" s="1"/>
  <c r="T55" i="1"/>
  <c r="D44" i="2" s="1"/>
  <c r="T535" i="1"/>
  <c r="D524" i="2" s="1"/>
  <c r="R443" i="1"/>
  <c r="T339" i="1"/>
  <c r="D328" i="2" s="1"/>
  <c r="T878" i="1"/>
  <c r="D867" i="2" s="1"/>
  <c r="T938" i="1"/>
  <c r="D927" i="2" s="1"/>
  <c r="R778" i="1"/>
  <c r="R678" i="1"/>
  <c r="T686" i="1"/>
  <c r="D675" i="2" s="1"/>
  <c r="T766" i="1"/>
  <c r="D755" i="2" s="1"/>
  <c r="R48" i="1"/>
  <c r="R285" i="1"/>
  <c r="R936" i="1"/>
  <c r="T452" i="1"/>
  <c r="D441" i="2" s="1"/>
  <c r="T326" i="1"/>
  <c r="D315" i="2" s="1"/>
  <c r="T316" i="1"/>
  <c r="D305" i="2" s="1"/>
  <c r="R27" i="1"/>
  <c r="R117" i="1"/>
  <c r="T738" i="1"/>
  <c r="D727" i="2" s="1"/>
  <c r="R718" i="1"/>
  <c r="T334" i="1"/>
  <c r="D323" i="2" s="1"/>
  <c r="T375" i="1"/>
  <c r="D364" i="2" s="1"/>
  <c r="T463" i="1"/>
  <c r="D452" i="2" s="1"/>
  <c r="T942" i="1"/>
  <c r="D931" i="2" s="1"/>
  <c r="T969" i="1"/>
  <c r="D958" i="2" s="1"/>
  <c r="R944" i="1"/>
  <c r="R965" i="1"/>
  <c r="R982" i="1"/>
  <c r="R904" i="1"/>
  <c r="T905" i="1"/>
  <c r="D894" i="2" s="1"/>
  <c r="T804" i="1"/>
  <c r="D793" i="2" s="1"/>
  <c r="T713" i="1"/>
  <c r="D702" i="2" s="1"/>
  <c r="T696" i="1"/>
  <c r="D685" i="2" s="1"/>
  <c r="R652" i="1"/>
  <c r="R310" i="1"/>
  <c r="T621" i="1"/>
  <c r="D610" i="2" s="1"/>
  <c r="R499" i="1"/>
  <c r="R480" i="1"/>
  <c r="R395" i="1"/>
  <c r="R143" i="1"/>
  <c r="R252" i="1"/>
  <c r="R206" i="1"/>
  <c r="R88" i="1"/>
  <c r="T84" i="1"/>
  <c r="D73" i="2" s="1"/>
  <c r="R32" i="1"/>
  <c r="R327" i="1"/>
  <c r="T486" i="1"/>
  <c r="D475" i="2" s="1"/>
  <c r="R58" i="1"/>
  <c r="T40" i="1"/>
  <c r="D29" i="2" s="1"/>
  <c r="R921" i="1"/>
  <c r="R884" i="1"/>
  <c r="T889" i="1"/>
  <c r="D878" i="2" s="1"/>
  <c r="T859" i="1"/>
  <c r="D848" i="2" s="1"/>
  <c r="R741" i="1"/>
  <c r="R636" i="1"/>
  <c r="R704" i="1"/>
  <c r="R645" i="1"/>
  <c r="T532" i="1"/>
  <c r="D521" i="2" s="1"/>
  <c r="R475" i="1"/>
  <c r="R224" i="1"/>
  <c r="R101" i="1"/>
  <c r="T164" i="1"/>
  <c r="D153" i="2" s="1"/>
  <c r="R144" i="1"/>
  <c r="R41" i="1"/>
  <c r="T175" i="1"/>
  <c r="D164" i="2" s="1"/>
  <c r="R157" i="1"/>
  <c r="R500" i="1"/>
  <c r="R927" i="1"/>
  <c r="T875" i="1"/>
  <c r="D864" i="2" s="1"/>
  <c r="R821" i="1"/>
  <c r="T751" i="1"/>
  <c r="D740" i="2" s="1"/>
  <c r="T566" i="1"/>
  <c r="D555" i="2" s="1"/>
  <c r="T419" i="1"/>
  <c r="D408" i="2" s="1"/>
  <c r="T366" i="1"/>
  <c r="D355" i="2" s="1"/>
  <c r="T174" i="1"/>
  <c r="D163" i="2" s="1"/>
  <c r="T873" i="1"/>
  <c r="D862" i="2" s="1"/>
  <c r="R740" i="1"/>
  <c r="R725" i="1"/>
  <c r="R897" i="1"/>
  <c r="R698" i="1"/>
  <c r="R616" i="1"/>
  <c r="R98" i="1"/>
  <c r="R429" i="1"/>
  <c r="R137" i="1"/>
  <c r="T94" i="1"/>
  <c r="D83" i="2" s="1"/>
  <c r="R33" i="1"/>
  <c r="R151" i="1"/>
  <c r="T59" i="1"/>
  <c r="D48" i="2" s="1"/>
  <c r="R764" i="1"/>
  <c r="R660" i="1"/>
  <c r="R303" i="1"/>
  <c r="T862" i="1"/>
  <c r="D851" i="2" s="1"/>
  <c r="T858" i="1"/>
  <c r="D847" i="2" s="1"/>
  <c r="R651" i="1"/>
  <c r="R771" i="1"/>
  <c r="T707" i="1"/>
  <c r="D696" i="2" s="1"/>
  <c r="T589" i="1"/>
  <c r="D578" i="2" s="1"/>
  <c r="R495" i="1"/>
  <c r="T409" i="1"/>
  <c r="D398" i="2" s="1"/>
  <c r="R374" i="1"/>
  <c r="R485" i="1"/>
  <c r="T246" i="1"/>
  <c r="D235" i="2" s="1"/>
  <c r="R163" i="1"/>
  <c r="R271" i="1"/>
  <c r="T165" i="1"/>
  <c r="D154" i="2" s="1"/>
  <c r="R80" i="1"/>
  <c r="T894" i="1"/>
  <c r="D883" i="2" s="1"/>
  <c r="R473" i="1"/>
  <c r="T287" i="1"/>
  <c r="D276" i="2" s="1"/>
  <c r="R183" i="1"/>
  <c r="R236" i="1"/>
  <c r="T148" i="1"/>
  <c r="D137" i="2" s="1"/>
  <c r="R739" i="1"/>
  <c r="R622" i="1"/>
  <c r="R562" i="1"/>
  <c r="R408" i="1"/>
  <c r="R325" i="1"/>
  <c r="R441" i="1"/>
  <c r="T318" i="1"/>
  <c r="D307" i="2" s="1"/>
  <c r="T308" i="1"/>
  <c r="D297" i="2" s="1"/>
  <c r="R195" i="1"/>
  <c r="R797" i="1"/>
  <c r="R226" i="1"/>
  <c r="R963" i="1"/>
  <c r="T572" i="1"/>
  <c r="D561" i="2" s="1"/>
  <c r="R646" i="1"/>
  <c r="R466" i="1"/>
  <c r="T343" i="1"/>
  <c r="D332" i="2" s="1"/>
  <c r="R153" i="1"/>
  <c r="R448" i="1"/>
  <c r="R273" i="1"/>
  <c r="R90" i="1"/>
  <c r="R186" i="1"/>
  <c r="T958" i="1"/>
  <c r="D947" i="2" s="1"/>
  <c r="R49" i="1"/>
  <c r="R826" i="1"/>
  <c r="R998" i="1"/>
  <c r="R834" i="1"/>
  <c r="T601" i="1"/>
  <c r="D590" i="2" s="1"/>
  <c r="T1001" i="1"/>
  <c r="D990" i="2" s="1"/>
  <c r="T951" i="1"/>
  <c r="D940" i="2" s="1"/>
  <c r="T912" i="1"/>
  <c r="D901" i="2" s="1"/>
  <c r="R916" i="1"/>
  <c r="R919" i="1"/>
  <c r="R867" i="1"/>
  <c r="T721" i="1"/>
  <c r="D710" i="2" s="1"/>
  <c r="R677" i="1"/>
  <c r="R693" i="1"/>
  <c r="T571" i="1"/>
  <c r="D560" i="2" s="1"/>
  <c r="T524" i="1"/>
  <c r="D513" i="2" s="1"/>
  <c r="R549" i="1"/>
  <c r="T464" i="1"/>
  <c r="D453" i="2" s="1"/>
  <c r="T502" i="1"/>
  <c r="D491" i="2" s="1"/>
  <c r="R472" i="1"/>
  <c r="R244" i="1"/>
  <c r="R96" i="1"/>
  <c r="T123" i="1"/>
  <c r="D112" i="2" s="1"/>
  <c r="T92" i="1"/>
  <c r="D81" i="2" s="1"/>
  <c r="T966" i="1"/>
  <c r="D955" i="2" s="1"/>
  <c r="R611" i="1"/>
  <c r="R449" i="1"/>
  <c r="R268" i="1"/>
  <c r="R28" i="1"/>
  <c r="R53" i="1"/>
  <c r="R946" i="1"/>
  <c r="R971" i="1"/>
  <c r="R892" i="1"/>
  <c r="R799" i="1"/>
  <c r="R728" i="1"/>
  <c r="R706" i="1"/>
  <c r="R666" i="1"/>
  <c r="R613" i="1"/>
  <c r="R527" i="1"/>
  <c r="R459" i="1"/>
  <c r="R216" i="1"/>
  <c r="T776" i="1"/>
  <c r="D765" i="2" s="1"/>
  <c r="R591" i="1"/>
  <c r="R45" i="1"/>
  <c r="R869" i="1"/>
  <c r="T779" i="1"/>
  <c r="D768" i="2" s="1"/>
  <c r="T757" i="1"/>
  <c r="D746" i="2" s="1"/>
  <c r="R570" i="1"/>
  <c r="T608" i="1"/>
  <c r="D597" i="2" s="1"/>
  <c r="R505" i="1"/>
  <c r="R451" i="1"/>
  <c r="R509" i="1"/>
  <c r="T468" i="1"/>
  <c r="D457" i="2" s="1"/>
  <c r="R487" i="1"/>
  <c r="R254" i="1"/>
  <c r="R167" i="1"/>
  <c r="T109" i="1"/>
  <c r="D98" i="2" s="1"/>
  <c r="R111" i="1"/>
  <c r="R185" i="1"/>
  <c r="R25" i="1"/>
  <c r="R477" i="1"/>
  <c r="T469" i="1"/>
  <c r="D458" i="2" s="1"/>
  <c r="R281" i="1"/>
  <c r="R34" i="1"/>
  <c r="R854" i="1"/>
  <c r="T763" i="1"/>
  <c r="D752" i="2" s="1"/>
  <c r="T293" i="1"/>
  <c r="D282" i="2" s="1"/>
  <c r="R293" i="1"/>
  <c r="R296" i="1"/>
  <c r="R166" i="1"/>
  <c r="T166" i="1"/>
  <c r="D155" i="2" s="1"/>
  <c r="T785" i="1"/>
  <c r="D774" i="2" s="1"/>
  <c r="R521" i="1"/>
  <c r="R191" i="1"/>
  <c r="R79" i="1"/>
  <c r="R895" i="1"/>
  <c r="T542" i="1"/>
  <c r="D531" i="2" s="1"/>
  <c r="R397" i="1"/>
  <c r="T227" i="1"/>
  <c r="D216" i="2" s="1"/>
  <c r="R152" i="1"/>
  <c r="T73" i="1"/>
  <c r="D62" i="2" s="1"/>
  <c r="R102" i="1"/>
  <c r="R956" i="1"/>
  <c r="T999" i="1"/>
  <c r="D988" i="2" s="1"/>
  <c r="T886" i="1"/>
  <c r="D875" i="2" s="1"/>
  <c r="R801" i="1"/>
  <c r="R761" i="1"/>
  <c r="R656" i="1"/>
  <c r="T561" i="1"/>
  <c r="D550" i="2" s="1"/>
  <c r="R453" i="1"/>
  <c r="T124" i="1"/>
  <c r="D113" i="2" s="1"/>
  <c r="T971" i="1"/>
  <c r="D960" i="2" s="1"/>
  <c r="R994" i="1"/>
  <c r="R961" i="1"/>
  <c r="T904" i="1"/>
  <c r="D893" i="2" s="1"/>
  <c r="R912" i="1"/>
  <c r="T867" i="1"/>
  <c r="D856" i="2" s="1"/>
  <c r="T826" i="1"/>
  <c r="D815" i="2" s="1"/>
  <c r="R930" i="1"/>
  <c r="T864" i="1"/>
  <c r="D853" i="2" s="1"/>
  <c r="T841" i="1"/>
  <c r="D830" i="2" s="1"/>
  <c r="R707" i="1"/>
  <c r="R835" i="1"/>
  <c r="T728" i="1"/>
  <c r="D717" i="2" s="1"/>
  <c r="R710" i="1"/>
  <c r="R775" i="1"/>
  <c r="R755" i="1"/>
  <c r="R731" i="1"/>
  <c r="T652" i="1"/>
  <c r="D641" i="2" s="1"/>
  <c r="R745" i="1"/>
  <c r="R696" i="1"/>
  <c r="R804" i="1"/>
  <c r="R647" i="1"/>
  <c r="T562" i="1"/>
  <c r="D551" i="2" s="1"/>
  <c r="R905" i="1"/>
  <c r="R580" i="1"/>
  <c r="T499" i="1"/>
  <c r="D488" i="2" s="1"/>
  <c r="T472" i="1"/>
  <c r="D461" i="2" s="1"/>
  <c r="R415" i="1"/>
  <c r="R361" i="1"/>
  <c r="R464" i="1"/>
  <c r="R411" i="1"/>
  <c r="T301" i="1"/>
  <c r="D290" i="2" s="1"/>
  <c r="T425" i="1"/>
  <c r="D414" i="2" s="1"/>
  <c r="T271" i="1"/>
  <c r="D260" i="2" s="1"/>
  <c r="R92" i="1"/>
  <c r="R502" i="1"/>
  <c r="R72" i="1"/>
  <c r="T44" i="1"/>
  <c r="D33" i="2" s="1"/>
  <c r="T96" i="1"/>
  <c r="D85" i="2" s="1"/>
  <c r="R71" i="1"/>
  <c r="T987" i="1"/>
  <c r="D976" i="2" s="1"/>
  <c r="R837" i="1"/>
  <c r="R742" i="1"/>
  <c r="R560" i="1"/>
  <c r="T516" i="1"/>
  <c r="D505" i="2" s="1"/>
  <c r="R465" i="1"/>
  <c r="R386" i="1"/>
  <c r="R77" i="1"/>
  <c r="R66" i="1"/>
  <c r="R169" i="1"/>
  <c r="R988" i="1"/>
  <c r="T945" i="1"/>
  <c r="D934" i="2" s="1"/>
  <c r="R953" i="1"/>
  <c r="R929" i="1"/>
  <c r="T850" i="1"/>
  <c r="D839" i="2" s="1"/>
  <c r="R850" i="1"/>
  <c r="R803" i="1"/>
  <c r="R779" i="1"/>
  <c r="R760" i="1"/>
  <c r="R662" i="1"/>
  <c r="R641" i="1"/>
  <c r="R796" i="1"/>
  <c r="R669" i="1"/>
  <c r="T678" i="1"/>
  <c r="D667" i="2" s="1"/>
  <c r="T523" i="1"/>
  <c r="D512" i="2" s="1"/>
  <c r="R614" i="1"/>
  <c r="R539" i="1"/>
  <c r="R515" i="1"/>
  <c r="T382" i="1"/>
  <c r="D371" i="2" s="1"/>
  <c r="R343" i="1"/>
  <c r="R557" i="1"/>
  <c r="R468" i="1"/>
  <c r="R447" i="1"/>
  <c r="T403" i="1"/>
  <c r="D392" i="2" s="1"/>
  <c r="R380" i="1"/>
  <c r="R326" i="1"/>
  <c r="T283" i="1"/>
  <c r="D272" i="2" s="1"/>
  <c r="T106" i="1"/>
  <c r="D95" i="2" s="1"/>
  <c r="T570" i="1"/>
  <c r="D559" i="2" s="1"/>
  <c r="R181" i="1"/>
  <c r="R119" i="1"/>
  <c r="T211" i="1"/>
  <c r="D200" i="2" s="1"/>
  <c r="T440" i="1"/>
  <c r="D429" i="2" s="1"/>
  <c r="R62" i="1"/>
  <c r="R113" i="1"/>
  <c r="T239" i="1"/>
  <c r="D228" i="2" s="1"/>
  <c r="T887" i="1"/>
  <c r="D876" i="2" s="1"/>
  <c r="R758" i="1"/>
  <c r="R540" i="1"/>
  <c r="R633" i="1"/>
  <c r="R401" i="1"/>
  <c r="T518" i="1"/>
  <c r="D507" i="2" s="1"/>
  <c r="T356" i="1"/>
  <c r="D345" i="2" s="1"/>
  <c r="T154" i="1"/>
  <c r="D143" i="2" s="1"/>
  <c r="R504" i="1"/>
  <c r="R60" i="1"/>
  <c r="T946" i="1"/>
  <c r="D935" i="2" s="1"/>
  <c r="R950" i="1"/>
  <c r="R997" i="1"/>
  <c r="T997" i="1"/>
  <c r="D986" i="2" s="1"/>
  <c r="R955" i="1"/>
  <c r="R914" i="1"/>
  <c r="R878" i="1"/>
  <c r="T926" i="1"/>
  <c r="D915" i="2" s="1"/>
  <c r="T879" i="1"/>
  <c r="D868" i="2" s="1"/>
  <c r="R836" i="1"/>
  <c r="R820" i="1"/>
  <c r="R851" i="1"/>
  <c r="R831" i="1"/>
  <c r="R712" i="1"/>
  <c r="T813" i="1"/>
  <c r="D802" i="2" s="1"/>
  <c r="R769" i="1"/>
  <c r="T727" i="1"/>
  <c r="D716" i="2" s="1"/>
  <c r="T607" i="1"/>
  <c r="D596" i="2" s="1"/>
  <c r="T729" i="1"/>
  <c r="D718" i="2" s="1"/>
  <c r="T605" i="1"/>
  <c r="D594" i="2" s="1"/>
  <c r="R601" i="1"/>
  <c r="T653" i="1"/>
  <c r="D642" i="2" s="1"/>
  <c r="R578" i="1"/>
  <c r="T579" i="1"/>
  <c r="D568" i="2" s="1"/>
  <c r="R501" i="1"/>
  <c r="R482" i="1"/>
  <c r="R417" i="1"/>
  <c r="R565" i="1"/>
  <c r="T506" i="1"/>
  <c r="D495" i="2" s="1"/>
  <c r="T444" i="1"/>
  <c r="D433" i="2" s="1"/>
  <c r="R393" i="1"/>
  <c r="R344" i="1"/>
  <c r="R323" i="1"/>
  <c r="T258" i="1"/>
  <c r="D247" i="2" s="1"/>
  <c r="T297" i="1"/>
  <c r="D286" i="2" s="1"/>
  <c r="R246" i="1"/>
  <c r="T206" i="1"/>
  <c r="D195" i="2" s="1"/>
  <c r="R164" i="1"/>
  <c r="T101" i="1"/>
  <c r="D90" i="2" s="1"/>
  <c r="T320" i="1"/>
  <c r="D309" i="2" s="1"/>
  <c r="T237" i="1"/>
  <c r="D226" i="2" s="1"/>
  <c r="T163" i="1"/>
  <c r="D152" i="2" s="1"/>
  <c r="R103" i="1"/>
  <c r="T25" i="1"/>
  <c r="D14" i="2" s="1"/>
  <c r="T48" i="1"/>
  <c r="D37" i="2" s="1"/>
  <c r="R362" i="1"/>
  <c r="R175" i="1"/>
  <c r="R112" i="1"/>
  <c r="R29" i="1"/>
  <c r="R481" i="1"/>
  <c r="R125" i="1"/>
  <c r="T67" i="1"/>
  <c r="D56" i="2" s="1"/>
  <c r="R981" i="1"/>
  <c r="R990" i="1"/>
  <c r="R872" i="1"/>
  <c r="T883" i="1"/>
  <c r="D872" i="2" s="1"/>
  <c r="R789" i="1"/>
  <c r="R634" i="1"/>
  <c r="R639" i="1"/>
  <c r="R637" i="1"/>
  <c r="R593" i="1"/>
  <c r="R623" i="1"/>
  <c r="R445" i="1"/>
  <c r="T412" i="1"/>
  <c r="D401" i="2" s="1"/>
  <c r="R264" i="1"/>
  <c r="R149" i="1"/>
  <c r="R233" i="1"/>
  <c r="R240" i="1"/>
  <c r="R253" i="1"/>
  <c r="R78" i="1"/>
  <c r="T290" i="1"/>
  <c r="D279" i="2" s="1"/>
  <c r="R849" i="1"/>
  <c r="T849" i="1"/>
  <c r="D838" i="2" s="1"/>
  <c r="T243" i="1"/>
  <c r="D232" i="2" s="1"/>
  <c r="R954" i="1"/>
  <c r="T954" i="1"/>
  <c r="D943" i="2" s="1"/>
  <c r="T677" i="1"/>
  <c r="D666" i="2" s="1"/>
  <c r="T384" i="1"/>
  <c r="D373" i="2" s="1"/>
  <c r="T993" i="1"/>
  <c r="D982" i="2" s="1"/>
  <c r="R957" i="1"/>
  <c r="R875" i="1"/>
  <c r="R859" i="1"/>
  <c r="R842" i="1"/>
  <c r="R721" i="1"/>
  <c r="R572" i="1"/>
  <c r="T625" i="1"/>
  <c r="D614" i="2" s="1"/>
  <c r="R554" i="1"/>
  <c r="T554" i="1"/>
  <c r="D543" i="2" s="1"/>
  <c r="T480" i="1"/>
  <c r="D469" i="2" s="1"/>
  <c r="R507" i="1"/>
  <c r="T487" i="1"/>
  <c r="D476" i="2" s="1"/>
  <c r="T330" i="1"/>
  <c r="D319" i="2" s="1"/>
  <c r="R695" i="1"/>
  <c r="T254" i="1"/>
  <c r="D243" i="2" s="1"/>
  <c r="T369" i="1"/>
  <c r="D358" i="2" s="1"/>
  <c r="R182" i="1"/>
  <c r="T182" i="1"/>
  <c r="D171" i="2" s="1"/>
  <c r="T153" i="1"/>
  <c r="D142" i="2" s="1"/>
  <c r="R172" i="1"/>
  <c r="T312" i="1"/>
  <c r="D301" i="2" s="1"/>
  <c r="T26" i="1"/>
  <c r="D15" i="2" s="1"/>
  <c r="R880" i="1"/>
  <c r="R791" i="1"/>
  <c r="T791" i="1"/>
  <c r="D780" i="2" s="1"/>
  <c r="R750" i="1"/>
  <c r="R537" i="1"/>
  <c r="T505" i="1"/>
  <c r="D494" i="2" s="1"/>
  <c r="T451" i="1"/>
  <c r="D440" i="2" s="1"/>
  <c r="R461" i="1"/>
  <c r="R133" i="1"/>
  <c r="T167" i="1"/>
  <c r="D156" i="2" s="1"/>
  <c r="R345" i="1"/>
  <c r="T991" i="1"/>
  <c r="D980" i="2" s="1"/>
  <c r="T874" i="1"/>
  <c r="D863" i="2" s="1"/>
  <c r="R861" i="1"/>
  <c r="T861" i="1"/>
  <c r="D850" i="2" s="1"/>
  <c r="R915" i="1"/>
  <c r="T787" i="1"/>
  <c r="D776" i="2" s="1"/>
  <c r="T777" i="1"/>
  <c r="D766" i="2" s="1"/>
  <c r="R658" i="1"/>
  <c r="R715" i="1"/>
  <c r="T774" i="1"/>
  <c r="D763" i="2" s="1"/>
  <c r="R590" i="1"/>
  <c r="R722" i="1"/>
  <c r="T636" i="1"/>
  <c r="D625" i="2" s="1"/>
  <c r="R531" i="1"/>
  <c r="T545" i="1"/>
  <c r="D534" i="2" s="1"/>
  <c r="R396" i="1"/>
  <c r="T306" i="1"/>
  <c r="D295" i="2" s="1"/>
  <c r="T374" i="1"/>
  <c r="D363" i="2" s="1"/>
  <c r="R334" i="1"/>
  <c r="R524" i="1"/>
  <c r="T143" i="1"/>
  <c r="D132" i="2" s="1"/>
  <c r="R532" i="1"/>
  <c r="R235" i="1"/>
  <c r="T251" i="1"/>
  <c r="D240" i="2" s="1"/>
  <c r="R115" i="1"/>
  <c r="R257" i="1"/>
  <c r="T118" i="1"/>
  <c r="D107" i="2" s="1"/>
  <c r="R52" i="1"/>
  <c r="T373" i="1"/>
  <c r="D362" i="2" s="1"/>
  <c r="R105" i="1"/>
  <c r="R664" i="1"/>
  <c r="R812" i="1"/>
  <c r="R564" i="1"/>
  <c r="T530" i="1"/>
  <c r="D519" i="2" s="1"/>
  <c r="R439" i="1"/>
  <c r="T295" i="1"/>
  <c r="D284" i="2" s="1"/>
  <c r="R510" i="1"/>
  <c r="R132" i="1"/>
  <c r="T270" i="1"/>
  <c r="D259" i="2" s="1"/>
  <c r="R134" i="1"/>
  <c r="T983" i="1"/>
  <c r="D972" i="2" s="1"/>
  <c r="R942" i="1"/>
  <c r="R877" i="1"/>
  <c r="R910" i="1"/>
  <c r="R898" i="1"/>
  <c r="T876" i="1"/>
  <c r="D865" i="2" s="1"/>
  <c r="T868" i="1"/>
  <c r="D857" i="2" s="1"/>
  <c r="R805" i="1"/>
  <c r="T805" i="1"/>
  <c r="D794" i="2" s="1"/>
  <c r="R732" i="1"/>
  <c r="T749" i="1"/>
  <c r="D738" i="2" s="1"/>
  <c r="T815" i="1"/>
  <c r="D804" i="2" s="1"/>
  <c r="T778" i="1"/>
  <c r="D767" i="2" s="1"/>
  <c r="T679" i="1"/>
  <c r="D668" i="2" s="1"/>
  <c r="R713" i="1"/>
  <c r="R681" i="1"/>
  <c r="R577" i="1"/>
  <c r="T550" i="1"/>
  <c r="D539" i="2" s="1"/>
  <c r="R571" i="1"/>
  <c r="T553" i="1"/>
  <c r="D542" i="2" s="1"/>
  <c r="T522" i="1"/>
  <c r="D511" i="2" s="1"/>
  <c r="R497" i="1"/>
  <c r="T476" i="1"/>
  <c r="D465" i="2" s="1"/>
  <c r="R434" i="1"/>
  <c r="R413" i="1"/>
  <c r="T342" i="1"/>
  <c r="D331" i="2" s="1"/>
  <c r="T520" i="1"/>
  <c r="D509" i="2" s="1"/>
  <c r="T460" i="1"/>
  <c r="D449" i="2" s="1"/>
  <c r="R409" i="1"/>
  <c r="R357" i="1"/>
  <c r="R340" i="1"/>
  <c r="R404" i="1"/>
  <c r="T250" i="1"/>
  <c r="D239" i="2" s="1"/>
  <c r="R165" i="1"/>
  <c r="T475" i="1"/>
  <c r="D464" i="2" s="1"/>
  <c r="R391" i="1"/>
  <c r="T275" i="1"/>
  <c r="D264" i="2" s="1"/>
  <c r="R198" i="1"/>
  <c r="T198" i="1"/>
  <c r="D187" i="2" s="1"/>
  <c r="T331" i="1"/>
  <c r="D320" i="2" s="1"/>
  <c r="R265" i="1"/>
  <c r="R160" i="1"/>
  <c r="T471" i="1"/>
  <c r="D460" i="2" s="1"/>
  <c r="T201" i="1"/>
  <c r="D190" i="2" s="1"/>
  <c r="T33" i="1"/>
  <c r="D22" i="2" s="1"/>
  <c r="T262" i="1"/>
  <c r="D251" i="2" s="1"/>
  <c r="R168" i="1"/>
  <c r="R104" i="1"/>
  <c r="T86" i="1"/>
  <c r="D75" i="2" s="1"/>
  <c r="R964" i="1"/>
  <c r="R933" i="1"/>
  <c r="T933" i="1"/>
  <c r="D922" i="2" s="1"/>
  <c r="T884" i="1"/>
  <c r="D873" i="2" s="1"/>
  <c r="R754" i="1"/>
  <c r="R624" i="1"/>
  <c r="R689" i="1"/>
  <c r="R615" i="1"/>
  <c r="R588" i="1"/>
  <c r="T513" i="1"/>
  <c r="D502" i="2" s="1"/>
  <c r="T551" i="1"/>
  <c r="D540" i="2" s="1"/>
  <c r="R372" i="1"/>
  <c r="R141" i="1"/>
  <c r="R210" i="1"/>
  <c r="R129" i="1"/>
  <c r="T158" i="1"/>
  <c r="D147" i="2" s="1"/>
  <c r="T97" i="1"/>
  <c r="D86" i="2" s="1"/>
  <c r="R150" i="1"/>
  <c r="T896" i="1"/>
  <c r="D885" i="2" s="1"/>
  <c r="R896" i="1"/>
  <c r="R683" i="1"/>
  <c r="T162" i="1"/>
  <c r="D151" i="2" s="1"/>
  <c r="R962" i="1"/>
  <c r="T962" i="1"/>
  <c r="D951" i="2" s="1"/>
  <c r="R730" i="1"/>
  <c r="R455" i="1"/>
  <c r="R388" i="1"/>
  <c r="R123" i="1"/>
  <c r="R214" i="1"/>
  <c r="R908" i="1"/>
  <c r="T908" i="1"/>
  <c r="D897" i="2" s="1"/>
  <c r="R606" i="1"/>
  <c r="T423" i="1"/>
  <c r="D412" i="2" s="1"/>
  <c r="R184" i="1"/>
  <c r="R995" i="1"/>
  <c r="T818" i="1"/>
  <c r="D807" i="2" s="1"/>
  <c r="T734" i="1"/>
  <c r="D723" i="2" s="1"/>
  <c r="T682" i="1"/>
  <c r="D671" i="2" s="1"/>
  <c r="R573" i="1"/>
  <c r="T1007" i="1"/>
  <c r="D996" i="2" s="1"/>
  <c r="R969" i="1"/>
  <c r="T927" i="1"/>
  <c r="D916" i="2" s="1"/>
  <c r="T919" i="1"/>
  <c r="D908" i="2" s="1"/>
  <c r="T922" i="1"/>
  <c r="D911" i="2" s="1"/>
  <c r="T897" i="1"/>
  <c r="D886" i="2" s="1"/>
  <c r="T834" i="1"/>
  <c r="D823" i="2" s="1"/>
  <c r="T857" i="1"/>
  <c r="D846" i="2" s="1"/>
  <c r="R838" i="1"/>
  <c r="T891" i="1"/>
  <c r="D880" i="2" s="1"/>
  <c r="T767" i="1"/>
  <c r="D756" i="2" s="1"/>
  <c r="R767" i="1"/>
  <c r="T725" i="1"/>
  <c r="D714" i="2" s="1"/>
  <c r="T693" i="1"/>
  <c r="D682" i="2" s="1"/>
  <c r="R626" i="1"/>
  <c r="T740" i="1"/>
  <c r="D729" i="2" s="1"/>
  <c r="T568" i="1"/>
  <c r="D557" i="2" s="1"/>
  <c r="R318" i="1"/>
  <c r="R350" i="1"/>
  <c r="T448" i="1"/>
  <c r="D437" i="2" s="1"/>
  <c r="R399" i="1"/>
  <c r="T368" i="1"/>
  <c r="D357" i="2" s="1"/>
  <c r="R338" i="1"/>
  <c r="T310" i="1"/>
  <c r="D299" i="2" s="1"/>
  <c r="T286" i="1"/>
  <c r="D275" i="2" s="1"/>
  <c r="R263" i="1"/>
  <c r="T230" i="1"/>
  <c r="D219" i="2" s="1"/>
  <c r="R202" i="1"/>
  <c r="R84" i="1"/>
  <c r="R107" i="1"/>
  <c r="R398" i="1"/>
  <c r="T88" i="1"/>
  <c r="D77" i="2" s="1"/>
  <c r="T63" i="1"/>
  <c r="D52" i="2" s="1"/>
  <c r="R114" i="1"/>
  <c r="T203" i="1"/>
  <c r="D192" i="2" s="1"/>
  <c r="T935" i="1"/>
  <c r="D924" i="2" s="1"/>
  <c r="R780" i="1"/>
  <c r="R737" i="1"/>
  <c r="R697" i="1"/>
  <c r="R584" i="1"/>
  <c r="R494" i="1"/>
  <c r="R315" i="1"/>
  <c r="R277" i="1"/>
  <c r="R222" i="1"/>
  <c r="R199" i="1"/>
  <c r="R187" i="1"/>
  <c r="T51" i="1"/>
  <c r="D40" i="2" s="1"/>
  <c r="R979" i="1"/>
  <c r="R970" i="1"/>
  <c r="T970" i="1"/>
  <c r="D959" i="2" s="1"/>
  <c r="T882" i="1"/>
  <c r="D871" i="2" s="1"/>
  <c r="T890" i="1"/>
  <c r="D879" i="2" s="1"/>
  <c r="R858" i="1"/>
  <c r="R901" i="1"/>
  <c r="R795" i="1"/>
  <c r="R752" i="1"/>
  <c r="R903" i="1"/>
  <c r="R686" i="1"/>
  <c r="T651" i="1"/>
  <c r="D640" i="2" s="1"/>
  <c r="T703" i="1"/>
  <c r="D692" i="2" s="1"/>
  <c r="T632" i="1"/>
  <c r="D621" i="2" s="1"/>
  <c r="T582" i="1"/>
  <c r="D571" i="2" s="1"/>
  <c r="R586" i="1"/>
  <c r="R546" i="1"/>
  <c r="T673" i="1"/>
  <c r="D662" i="2" s="1"/>
  <c r="T428" i="1"/>
  <c r="D417" i="2" s="1"/>
  <c r="T390" i="1"/>
  <c r="D379" i="2" s="1"/>
  <c r="T298" i="1"/>
  <c r="D287" i="2" s="1"/>
  <c r="T335" i="1"/>
  <c r="D324" i="2" s="1"/>
  <c r="T467" i="1"/>
  <c r="D456" i="2" s="1"/>
  <c r="T473" i="1"/>
  <c r="D462" i="2" s="1"/>
  <c r="R127" i="1"/>
  <c r="R109" i="1"/>
  <c r="R249" i="1"/>
  <c r="T130" i="1"/>
  <c r="D119" i="2" s="1"/>
  <c r="T207" i="1"/>
  <c r="D196" i="2" s="1"/>
  <c r="T892" i="1"/>
  <c r="D881" i="2" s="1"/>
  <c r="R807" i="1"/>
  <c r="T807" i="1"/>
  <c r="D796" i="2" s="1"/>
  <c r="R716" i="1"/>
  <c r="R643" i="1"/>
  <c r="T649" i="1"/>
  <c r="D638" i="2" s="1"/>
  <c r="T619" i="1"/>
  <c r="D608" i="2" s="1"/>
  <c r="R260" i="1"/>
  <c r="T32" i="1"/>
  <c r="D21" i="2" s="1"/>
  <c r="T89" i="1"/>
  <c r="D78" i="2" s="1"/>
  <c r="T975" i="1"/>
  <c r="D964" i="2" s="1"/>
  <c r="R996" i="1"/>
  <c r="R889" i="1"/>
  <c r="R906" i="1"/>
  <c r="R894" i="1"/>
  <c r="T909" i="1"/>
  <c r="D898" i="2" s="1"/>
  <c r="T885" i="1"/>
  <c r="D874" i="2" s="1"/>
  <c r="R844" i="1"/>
  <c r="R828" i="1"/>
  <c r="R907" i="1"/>
  <c r="R860" i="1"/>
  <c r="R759" i="1"/>
  <c r="T743" i="1"/>
  <c r="D732" i="2" s="1"/>
  <c r="T709" i="1"/>
  <c r="D698" i="2" s="1"/>
  <c r="T764" i="1"/>
  <c r="D753" i="2" s="1"/>
  <c r="T685" i="1"/>
  <c r="D674" i="2" s="1"/>
  <c r="T736" i="1"/>
  <c r="D725" i="2" s="1"/>
  <c r="R913" i="1"/>
  <c r="T705" i="1"/>
  <c r="D694" i="2" s="1"/>
  <c r="R788" i="1"/>
  <c r="R635" i="1"/>
  <c r="T592" i="1"/>
  <c r="D581" i="2" s="1"/>
  <c r="R592" i="1"/>
  <c r="R620" i="1"/>
  <c r="R575" i="1"/>
  <c r="R541" i="1"/>
  <c r="R517" i="1"/>
  <c r="T517" i="1"/>
  <c r="D506" i="2" s="1"/>
  <c r="T598" i="1"/>
  <c r="D587" i="2" s="1"/>
  <c r="R427" i="1"/>
  <c r="R430" i="1"/>
  <c r="R363" i="1"/>
  <c r="R304" i="1"/>
  <c r="R659" i="1"/>
  <c r="R491" i="1"/>
  <c r="R474" i="1"/>
  <c r="R424" i="1"/>
  <c r="R405" i="1"/>
  <c r="R353" i="1"/>
  <c r="R332" i="1"/>
  <c r="R311" i="1"/>
  <c r="T360" i="1"/>
  <c r="D349" i="2" s="1"/>
  <c r="T241" i="1"/>
  <c r="D230" i="2" s="1"/>
  <c r="R241" i="1"/>
  <c r="T218" i="1"/>
  <c r="D207" i="2" s="1"/>
  <c r="R161" i="1"/>
  <c r="R128" i="1"/>
  <c r="R456" i="1"/>
  <c r="R383" i="1"/>
  <c r="T282" i="1"/>
  <c r="D271" i="2" s="1"/>
  <c r="T234" i="1"/>
  <c r="D223" i="2" s="1"/>
  <c r="R204" i="1"/>
  <c r="R156" i="1"/>
  <c r="R94" i="1"/>
  <c r="T155" i="1"/>
  <c r="D144" i="2" s="1"/>
  <c r="T117" i="1"/>
  <c r="D106" i="2" s="1"/>
  <c r="R70" i="1"/>
  <c r="T30" i="1"/>
  <c r="D19" i="2" s="1"/>
  <c r="T177" i="1"/>
  <c r="D166" i="2" s="1"/>
  <c r="R512" i="1"/>
  <c r="R145" i="1"/>
  <c r="T98" i="1"/>
  <c r="D87" i="2" s="1"/>
  <c r="T75" i="1"/>
  <c r="D64" i="2" s="1"/>
  <c r="T41" i="1"/>
  <c r="D30" i="2" s="1"/>
  <c r="T408" i="1"/>
  <c r="D397" i="2" s="1"/>
  <c r="R347" i="1"/>
  <c r="T27" i="1"/>
  <c r="D16" i="2" s="1"/>
  <c r="T178" i="1"/>
  <c r="D167" i="2" s="1"/>
  <c r="T959" i="1"/>
  <c r="D948" i="2" s="1"/>
  <c r="R931" i="1"/>
  <c r="R852" i="1"/>
  <c r="R829" i="1"/>
  <c r="T735" i="1"/>
  <c r="D724" i="2" s="1"/>
  <c r="R676" i="1"/>
  <c r="T765" i="1"/>
  <c r="D754" i="2" s="1"/>
  <c r="R672" i="1"/>
  <c r="R747" i="1"/>
  <c r="R529" i="1"/>
  <c r="R490" i="1"/>
  <c r="R341" i="1"/>
  <c r="R291" i="1"/>
  <c r="T594" i="1"/>
  <c r="D583" i="2" s="1"/>
  <c r="T189" i="1"/>
  <c r="D178" i="2" s="1"/>
  <c r="R587" i="1"/>
  <c r="T488" i="1"/>
  <c r="D477" i="2" s="1"/>
  <c r="R140" i="1"/>
  <c r="R50" i="1"/>
  <c r="R68" i="1"/>
  <c r="R76" i="1"/>
  <c r="R22" i="1"/>
  <c r="T1008" i="1"/>
  <c r="D997" i="2" s="1"/>
  <c r="R1004" i="1"/>
  <c r="T1005" i="1"/>
  <c r="D994" i="2" s="1"/>
  <c r="R1020" i="1"/>
  <c r="R1014" i="1"/>
  <c r="T1009" i="1"/>
  <c r="D998" i="2" s="1"/>
  <c r="T1002" i="1"/>
  <c r="D991" i="2" s="1"/>
  <c r="T1011" i="1"/>
  <c r="D1000" i="2" s="1"/>
  <c r="R1010" i="1"/>
  <c r="T1013" i="1"/>
  <c r="D1002" i="2" s="1"/>
  <c r="R1011" i="1"/>
  <c r="R1021" i="1"/>
  <c r="T1006" i="1"/>
  <c r="D995" i="2" s="1"/>
  <c r="T1020" i="1"/>
  <c r="D1009" i="2" s="1"/>
  <c r="T1017" i="1"/>
  <c r="D1006" i="2" s="1"/>
  <c r="R1015" i="1"/>
  <c r="T1018" i="1"/>
  <c r="D1007" i="2" s="1"/>
  <c r="R1009" i="1"/>
  <c r="T1012" i="1"/>
  <c r="D1001" i="2" s="1"/>
  <c r="R1005" i="1"/>
  <c r="R1006" i="1"/>
  <c r="R1008" i="1"/>
  <c r="T1004" i="1"/>
  <c r="D993" i="2" s="1"/>
  <c r="R1013" i="1"/>
  <c r="R1017" i="1"/>
  <c r="R1016" i="1"/>
  <c r="R1012" i="1"/>
  <c r="T1014" i="1"/>
  <c r="D100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Registre el código de la balanza utilizada para las determinaciones gravimétricas</t>
        </r>
      </text>
    </comment>
    <comment ref="G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Ingrese el código del certificado de calibración vigente de la balanza analítica</t>
        </r>
      </text>
    </comment>
    <comment ref="I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registre la fecha hasta la cual es vigente la calibración actual de la balanza analítica</t>
        </r>
      </text>
    </comment>
    <comment ref="L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Registre el código de la estufa utilizada en el ensayo</t>
        </r>
      </text>
    </comment>
    <comment ref="O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Ingrese el código del certificado de calibración vigente de la estufa</t>
        </r>
      </text>
    </comment>
    <comment ref="Q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registre la fecha hasta la cual es vigente la calibración actual de la estufa</t>
        </r>
      </text>
    </comment>
    <comment ref="B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Digite las unidades en las cuales se reporta el resultado del ensayo</t>
        </r>
      </text>
    </comment>
    <comment ref="D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Registre el límite de reporte para el ensayo en las unidades establecidas en la celda B6</t>
        </r>
      </text>
    </comment>
    <comment ref="G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Registre la cantidad mínima de residuo a recuperar en el ensayo</t>
        </r>
      </text>
    </comment>
    <comment ref="A1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 fecha an la cual se realiza el ensayo de la muestra</t>
        </r>
      </text>
    </comment>
    <comment ref="B1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Registre el código de la muestra. Ejm. 2546-19</t>
        </r>
      </text>
    </comment>
    <comment ref="C1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Seleccione el tipo de matriz de la lista desplegable</t>
        </r>
      </text>
    </comment>
    <comment ref="D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Registre el peso de la cápsula tarada</t>
        </r>
      </text>
    </comment>
    <comment ref="F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Registre el peso de la cápsula y el residuo después de realizar el secado</t>
        </r>
      </text>
    </comment>
    <comment ref="H19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el peso de la porción analítica utilizada para el ensayo</t>
        </r>
      </text>
    </comment>
    <comment ref="K19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Registre el peso de la cápsula tarada</t>
        </r>
      </text>
    </comment>
    <comment ref="M19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Registre el peso de la cápsula y el residuo después de realizar el secado</t>
        </r>
      </text>
    </comment>
    <comment ref="O19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digite el peso de la porción analítica utilizada para el ensayo</t>
        </r>
      </text>
    </comment>
    <comment ref="U19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Ingrese las iniciales del analista que realizó el ensayo</t>
        </r>
      </text>
    </comment>
    <comment ref="V19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Registre las iniciales de la persona que revisó los resultados del ensayo</t>
        </r>
      </text>
    </comment>
    <comment ref="W19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Registre las observaciones relacionadas con el ensayo y/o la muestra</t>
        </r>
      </text>
    </comment>
    <comment ref="X19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Registre la trazabilidad de los resultados del ensayo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G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Registre las observaciones relaivas al análisis de tendencias relacionado con este dato.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Registre las iniciales del analista que realiza el análisis de tendencias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B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Darío Pardo</author>
  </authors>
  <commentList>
    <comment ref="N7" authorId="0" shapeId="0" xr:uid="{CE6E7161-47AB-4E28-BF50-084589024DC3}">
      <text>
        <r>
          <rPr>
            <b/>
            <sz val="9"/>
            <color indexed="81"/>
            <rFont val="Tahoma"/>
            <family val="2"/>
          </rPr>
          <t>Registre el código de la muestra a la cual se le va a estimar la incertidumbre del correspondiente resultado</t>
        </r>
      </text>
    </commen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N8" authorId="0" shapeId="0" xr:uid="{0C5BD0C4-0F16-4EE3-BA91-CB6D57ABC050}">
      <text>
        <r>
          <rPr>
            <b/>
            <sz val="9"/>
            <color indexed="81"/>
            <rFont val="Tahoma"/>
            <family val="2"/>
          </rPr>
          <t>Registre la fecha en la cual se realizó el análisis de la muestra</t>
        </r>
      </text>
    </comment>
    <comment ref="G9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N9" authorId="0" shapeId="0" xr:uid="{C1D2DFD5-78B4-4AEF-8B65-8F07F0C5C229}">
      <text>
        <r>
          <rPr>
            <b/>
            <sz val="9"/>
            <color indexed="81"/>
            <rFont val="Tahoma"/>
            <family val="2"/>
          </rPr>
          <t>Ingrese el resultado obtenido del ensayo de la muestra</t>
        </r>
      </text>
    </comment>
    <comment ref="G1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sharedStrings.xml><?xml version="1.0" encoding="utf-8"?>
<sst xmlns="http://schemas.openxmlformats.org/spreadsheetml/2006/main" count="785" uniqueCount="467">
  <si>
    <t>METODO</t>
  </si>
  <si>
    <t>ANALISTA</t>
  </si>
  <si>
    <t>UNIDADES</t>
  </si>
  <si>
    <t>FECHA DE ANALISIS</t>
  </si>
  <si>
    <t>ANALISIS DE MUESTRAS</t>
  </si>
  <si>
    <t>ENSAYO 1</t>
  </si>
  <si>
    <t>ENSAYO 2</t>
  </si>
  <si>
    <t>RESULTADO</t>
  </si>
  <si>
    <t>RPD%</t>
  </si>
  <si>
    <t>CONTROL DE CALIDAD ANALITICO</t>
  </si>
  <si>
    <t>BLANCOS</t>
  </si>
  <si>
    <t>LECTURA</t>
  </si>
  <si>
    <t>DS</t>
  </si>
  <si>
    <t>CV</t>
  </si>
  <si>
    <t>IC</t>
  </si>
  <si>
    <t>BLANCO DE METODO</t>
  </si>
  <si>
    <t>CONTROL DE LA CURVA DE CALIBRACION</t>
  </si>
  <si>
    <t>EXACTITUD</t>
  </si>
  <si>
    <t>STD CONTROL</t>
  </si>
  <si>
    <t>LIMITE DE REPORTE</t>
  </si>
  <si>
    <t>ANALISIS DE DUPLICADOS - PRECISION</t>
  </si>
  <si>
    <t>COD. MUESTRA</t>
  </si>
  <si>
    <t>DILUCION</t>
  </si>
  <si>
    <t>PRECISION</t>
  </si>
  <si>
    <t>ANALISIS DE LA RECUPERACION - EXACTITUD</t>
  </si>
  <si>
    <t>MUESTRA SIN ADICION</t>
  </si>
  <si>
    <t>MUESTRA CON  ADICION</t>
  </si>
  <si>
    <t>CONCENTRACION DE LA ADICION</t>
  </si>
  <si>
    <t>ml</t>
  </si>
  <si>
    <t>VOLUMEN DE LA ADICION</t>
  </si>
  <si>
    <t>VOLUMEN FINAL</t>
  </si>
  <si>
    <t>ADICION TEORICA</t>
  </si>
  <si>
    <t>ANALITO PRESENTE EN LA MUESTRA</t>
  </si>
  <si>
    <t>% RECUPERACION</t>
  </si>
  <si>
    <t>BALANZA</t>
  </si>
  <si>
    <t>ESTUFA</t>
  </si>
  <si>
    <t>%</t>
  </si>
  <si>
    <t>Peso cápsula (g)</t>
  </si>
  <si>
    <t>Peso cápsula + Residuo (g)</t>
  </si>
  <si>
    <t>Resultado (%)</t>
  </si>
  <si>
    <t>PROMEDIO (%)</t>
  </si>
  <si>
    <t>ID MUESTRA</t>
  </si>
  <si>
    <t>Analito</t>
  </si>
  <si>
    <t>Conc (µg/mL)</t>
  </si>
  <si>
    <t>Inyecciòn muestra</t>
  </si>
  <si>
    <t>FD</t>
  </si>
  <si>
    <t>Conc (µg/mL)_1</t>
  </si>
  <si>
    <t>Conc (mg/mL)</t>
  </si>
  <si>
    <t>FD inyección</t>
  </si>
  <si>
    <t>Conc (mg/100mL)</t>
  </si>
  <si>
    <t>Densidad g/mL</t>
  </si>
  <si>
    <t>mg/g</t>
  </si>
  <si>
    <t>2096-18</t>
  </si>
  <si>
    <t xml:space="preserve">Ac. Clorogenico </t>
  </si>
  <si>
    <t>2096-19</t>
  </si>
  <si>
    <t>2096-20</t>
  </si>
  <si>
    <t>2096-22</t>
  </si>
  <si>
    <t>2096-23</t>
  </si>
  <si>
    <t>2096-24</t>
  </si>
  <si>
    <t>2096-25</t>
  </si>
  <si>
    <t>2096-27</t>
  </si>
  <si>
    <t>2096-29</t>
  </si>
  <si>
    <t>2096-31</t>
  </si>
  <si>
    <t>2096-33</t>
  </si>
  <si>
    <t>2096-35</t>
  </si>
  <si>
    <t>2096-37</t>
  </si>
  <si>
    <t>2096-39</t>
  </si>
  <si>
    <t>2096-41</t>
  </si>
  <si>
    <t>2096-43</t>
  </si>
  <si>
    <t>2096-45</t>
  </si>
  <si>
    <t>2096-47</t>
  </si>
  <si>
    <t>2096-49</t>
  </si>
  <si>
    <t>2096-51</t>
  </si>
  <si>
    <t>2096-53</t>
  </si>
  <si>
    <t>2096-55</t>
  </si>
  <si>
    <t>2096-57</t>
  </si>
  <si>
    <t>2096-59</t>
  </si>
  <si>
    <t>2096-61</t>
  </si>
  <si>
    <t>2096-63</t>
  </si>
  <si>
    <t>2096-65</t>
  </si>
  <si>
    <t>2096-67</t>
  </si>
  <si>
    <t>2096-69</t>
  </si>
  <si>
    <t>2096-71</t>
  </si>
  <si>
    <t>2096-73</t>
  </si>
  <si>
    <t>2096-75</t>
  </si>
  <si>
    <t>2096-77</t>
  </si>
  <si>
    <t>2096-79</t>
  </si>
  <si>
    <t>2096-81</t>
  </si>
  <si>
    <t>2096-83</t>
  </si>
  <si>
    <t>2096-85</t>
  </si>
  <si>
    <t>2096-87</t>
  </si>
  <si>
    <t>2096-89</t>
  </si>
  <si>
    <t>2096-91</t>
  </si>
  <si>
    <t>2096-93</t>
  </si>
  <si>
    <t>2096-95</t>
  </si>
  <si>
    <t>2096-97</t>
  </si>
  <si>
    <t>2096-99</t>
  </si>
  <si>
    <t>2096-101</t>
  </si>
  <si>
    <t>2096-103</t>
  </si>
  <si>
    <t>2096-105</t>
  </si>
  <si>
    <t>2096-107</t>
  </si>
  <si>
    <t>2096-109</t>
  </si>
  <si>
    <t>2096-111</t>
  </si>
  <si>
    <t>2096-113</t>
  </si>
  <si>
    <t>2096-115</t>
  </si>
  <si>
    <t>2096-117</t>
  </si>
  <si>
    <t>2096-119</t>
  </si>
  <si>
    <t>2096-121</t>
  </si>
  <si>
    <t>2096-123</t>
  </si>
  <si>
    <t>2096-125</t>
  </si>
  <si>
    <t>2096-127</t>
  </si>
  <si>
    <t>2096-129</t>
  </si>
  <si>
    <t>2096-131</t>
  </si>
  <si>
    <t>2096-133</t>
  </si>
  <si>
    <t>2096-135</t>
  </si>
  <si>
    <t>2096-137</t>
  </si>
  <si>
    <t>2096-139</t>
  </si>
  <si>
    <t>2096-141</t>
  </si>
  <si>
    <t>2096-143</t>
  </si>
  <si>
    <t>2096-145</t>
  </si>
  <si>
    <t>2096-147</t>
  </si>
  <si>
    <t>2096-149</t>
  </si>
  <si>
    <t>2096-151</t>
  </si>
  <si>
    <t>2096-153</t>
  </si>
  <si>
    <t>2096-155</t>
  </si>
  <si>
    <t>2096-157</t>
  </si>
  <si>
    <t>2096-159</t>
  </si>
  <si>
    <t>2096-161</t>
  </si>
  <si>
    <t>2096-163</t>
  </si>
  <si>
    <t>2096-165</t>
  </si>
  <si>
    <t>2096-167</t>
  </si>
  <si>
    <t>2096-169</t>
  </si>
  <si>
    <t>2096-171</t>
  </si>
  <si>
    <t>2096-173</t>
  </si>
  <si>
    <t>2096-175</t>
  </si>
  <si>
    <t>2096-177</t>
  </si>
  <si>
    <t>2096-179</t>
  </si>
  <si>
    <t>2096-181</t>
  </si>
  <si>
    <t>2096-183</t>
  </si>
  <si>
    <t>2096-185</t>
  </si>
  <si>
    <t>2096-187</t>
  </si>
  <si>
    <t>2096-189</t>
  </si>
  <si>
    <t>2096-191</t>
  </si>
  <si>
    <t>2096-193</t>
  </si>
  <si>
    <t>2096-195</t>
  </si>
  <si>
    <t>2096-197</t>
  </si>
  <si>
    <t>2096-199</t>
  </si>
  <si>
    <t>2096-201</t>
  </si>
  <si>
    <t>2096-203</t>
  </si>
  <si>
    <t>2096-205</t>
  </si>
  <si>
    <t>2096-207</t>
  </si>
  <si>
    <t>2096-209</t>
  </si>
  <si>
    <t>2096-211</t>
  </si>
  <si>
    <t>2096-213</t>
  </si>
  <si>
    <t>2096-215</t>
  </si>
  <si>
    <t>2096-217</t>
  </si>
  <si>
    <t>2096-219</t>
  </si>
  <si>
    <t>2096-221</t>
  </si>
  <si>
    <t>2096-223</t>
  </si>
  <si>
    <t>2096-225</t>
  </si>
  <si>
    <t>2096-227</t>
  </si>
  <si>
    <t>2096-229</t>
  </si>
  <si>
    <t>2096-231</t>
  </si>
  <si>
    <t>2096-233</t>
  </si>
  <si>
    <t>2096-235</t>
  </si>
  <si>
    <t>2096-237</t>
  </si>
  <si>
    <t>2096-239</t>
  </si>
  <si>
    <t>2096-241</t>
  </si>
  <si>
    <t>2096-243</t>
  </si>
  <si>
    <t>2096-245</t>
  </si>
  <si>
    <t>2096-247</t>
  </si>
  <si>
    <t>2096-249</t>
  </si>
  <si>
    <t>2096-251</t>
  </si>
  <si>
    <t>2096-253</t>
  </si>
  <si>
    <t>2096-255</t>
  </si>
  <si>
    <t>2096-257</t>
  </si>
  <si>
    <t>2096-259</t>
  </si>
  <si>
    <t>2096-261</t>
  </si>
  <si>
    <t>2096-263</t>
  </si>
  <si>
    <t>2096-265</t>
  </si>
  <si>
    <t>2096-267</t>
  </si>
  <si>
    <t>2096-269</t>
  </si>
  <si>
    <t>2096-271</t>
  </si>
  <si>
    <t>2096-273</t>
  </si>
  <si>
    <t>2096-275</t>
  </si>
  <si>
    <t>2096-277</t>
  </si>
  <si>
    <t>2096-279</t>
  </si>
  <si>
    <t>2096-281</t>
  </si>
  <si>
    <t>2096-283</t>
  </si>
  <si>
    <t>2096-285</t>
  </si>
  <si>
    <t>2096-287</t>
  </si>
  <si>
    <t>2096-289</t>
  </si>
  <si>
    <t>2096-291</t>
  </si>
  <si>
    <t>2096-293</t>
  </si>
  <si>
    <t>2096-295</t>
  </si>
  <si>
    <t>2096-297</t>
  </si>
  <si>
    <t>2096-299</t>
  </si>
  <si>
    <t>2096-301</t>
  </si>
  <si>
    <t>2096-303</t>
  </si>
  <si>
    <t>2096-305</t>
  </si>
  <si>
    <t>2096-307</t>
  </si>
  <si>
    <t>2096-309</t>
  </si>
  <si>
    <t>2096-311</t>
  </si>
  <si>
    <t>2096-313</t>
  </si>
  <si>
    <t>2096-315</t>
  </si>
  <si>
    <t>2096-317</t>
  </si>
  <si>
    <t>2096-319</t>
  </si>
  <si>
    <t>2096-321</t>
  </si>
  <si>
    <t>2096-323</t>
  </si>
  <si>
    <t>2096-325</t>
  </si>
  <si>
    <t>2096-327</t>
  </si>
  <si>
    <t>2096-329</t>
  </si>
  <si>
    <t>2096-331</t>
  </si>
  <si>
    <t>2096-333</t>
  </si>
  <si>
    <t>2096-335</t>
  </si>
  <si>
    <t>2096-337</t>
  </si>
  <si>
    <t>2096-339</t>
  </si>
  <si>
    <t>2096-341</t>
  </si>
  <si>
    <t>2096-343</t>
  </si>
  <si>
    <t>2096-345</t>
  </si>
  <si>
    <t>2096-347</t>
  </si>
  <si>
    <t>2096-349</t>
  </si>
  <si>
    <t>2096-351</t>
  </si>
  <si>
    <t>2096-353</t>
  </si>
  <si>
    <t>2096-355</t>
  </si>
  <si>
    <t>2096-357</t>
  </si>
  <si>
    <t>2096-359</t>
  </si>
  <si>
    <t>2096-361</t>
  </si>
  <si>
    <t>2096-363</t>
  </si>
  <si>
    <t>2096-365</t>
  </si>
  <si>
    <t>2096-367</t>
  </si>
  <si>
    <t>2096-369</t>
  </si>
  <si>
    <t>2096-371</t>
  </si>
  <si>
    <t>2096-373</t>
  </si>
  <si>
    <t>2096-375</t>
  </si>
  <si>
    <t>2096-377</t>
  </si>
  <si>
    <t>2096-379</t>
  </si>
  <si>
    <t>2096-381</t>
  </si>
  <si>
    <t>2096-383</t>
  </si>
  <si>
    <t>2096-385</t>
  </si>
  <si>
    <t>2096-387</t>
  </si>
  <si>
    <t>2096-389</t>
  </si>
  <si>
    <t>2096-391</t>
  </si>
  <si>
    <t>2096-393</t>
  </si>
  <si>
    <t>2096-395</t>
  </si>
  <si>
    <t>2096-397</t>
  </si>
  <si>
    <t>2096-399</t>
  </si>
  <si>
    <t>2096-401</t>
  </si>
  <si>
    <t>2096-403</t>
  </si>
  <si>
    <t>2096-405</t>
  </si>
  <si>
    <t>2096-407</t>
  </si>
  <si>
    <t>2096-409</t>
  </si>
  <si>
    <t>2096-411</t>
  </si>
  <si>
    <t>2096-413</t>
  </si>
  <si>
    <t>2096-415</t>
  </si>
  <si>
    <t>2096-417</t>
  </si>
  <si>
    <t>2096-419</t>
  </si>
  <si>
    <t>2096-421</t>
  </si>
  <si>
    <t>2096-423</t>
  </si>
  <si>
    <t>2096-425</t>
  </si>
  <si>
    <t>2096-427</t>
  </si>
  <si>
    <t>2096-429</t>
  </si>
  <si>
    <t>2096-431</t>
  </si>
  <si>
    <t>2096-433</t>
  </si>
  <si>
    <t>2096-435</t>
  </si>
  <si>
    <t>2096-437</t>
  </si>
  <si>
    <t>2096-439</t>
  </si>
  <si>
    <t>2096-441</t>
  </si>
  <si>
    <t>2096-443</t>
  </si>
  <si>
    <t>2096-445</t>
  </si>
  <si>
    <t>2096-447</t>
  </si>
  <si>
    <t>2096-449</t>
  </si>
  <si>
    <t>2096-451</t>
  </si>
  <si>
    <t>2096-453</t>
  </si>
  <si>
    <t>2096-455</t>
  </si>
  <si>
    <t>2096-457</t>
  </si>
  <si>
    <t>2096-459</t>
  </si>
  <si>
    <t>2096-461</t>
  </si>
  <si>
    <t>2096-463</t>
  </si>
  <si>
    <t>2096-465</t>
  </si>
  <si>
    <t>2096-467</t>
  </si>
  <si>
    <t>2096-469</t>
  </si>
  <si>
    <t>2096-471</t>
  </si>
  <si>
    <t>2096-473</t>
  </si>
  <si>
    <t>2096-475</t>
  </si>
  <si>
    <t>2096-477</t>
  </si>
  <si>
    <t>2096-479</t>
  </si>
  <si>
    <t>2096-481</t>
  </si>
  <si>
    <t>2096-483</t>
  </si>
  <si>
    <t>2096-485</t>
  </si>
  <si>
    <t>2096-487</t>
  </si>
  <si>
    <t>2096-489</t>
  </si>
  <si>
    <t>2096-491</t>
  </si>
  <si>
    <t>2096-493</t>
  </si>
  <si>
    <t>2096-495</t>
  </si>
  <si>
    <t>2096-497</t>
  </si>
  <si>
    <t>2096-499</t>
  </si>
  <si>
    <t>2096-501</t>
  </si>
  <si>
    <t>2096-503</t>
  </si>
  <si>
    <t>2096-505</t>
  </si>
  <si>
    <t>2096-507</t>
  </si>
  <si>
    <t>2096-509</t>
  </si>
  <si>
    <t>2096-511</t>
  </si>
  <si>
    <t>2096-513</t>
  </si>
  <si>
    <t>2096-515</t>
  </si>
  <si>
    <t>2096-517</t>
  </si>
  <si>
    <t>2096-519</t>
  </si>
  <si>
    <t>2096-521</t>
  </si>
  <si>
    <t>2096-523</t>
  </si>
  <si>
    <t>2096-525</t>
  </si>
  <si>
    <t>2096-527</t>
  </si>
  <si>
    <t>2096-529</t>
  </si>
  <si>
    <t>2096-531</t>
  </si>
  <si>
    <t>FECHA ACTUALIZACION</t>
  </si>
  <si>
    <t>LECTURA (g)</t>
  </si>
  <si>
    <t>CORRECCION (g)</t>
  </si>
  <si>
    <t>Pendiente</t>
  </si>
  <si>
    <t>Intercepto</t>
  </si>
  <si>
    <t>Peso cápsula Corregido (g)</t>
  </si>
  <si>
    <t>Peso cápsula + Residuo corregido (g)</t>
  </si>
  <si>
    <t>Masa Muestra (g)</t>
  </si>
  <si>
    <t>CARTA CONTROL DE PRESICION</t>
  </si>
  <si>
    <t>ANALISIS DE HUMEDAD EN ALIMENTOS</t>
  </si>
  <si>
    <t>FECHA</t>
  </si>
  <si>
    <t>MATRIZ</t>
  </si>
  <si>
    <t xml:space="preserve">UNIDADES </t>
  </si>
  <si>
    <t>LIMITE DE ALERTA</t>
  </si>
  <si>
    <t>LÍMITE DE CONTROL</t>
  </si>
  <si>
    <t>OBSERVACIONES</t>
  </si>
  <si>
    <t>0812-18</t>
  </si>
  <si>
    <t>LIMITE DE CONTROL</t>
  </si>
  <si>
    <t>CRITERIO RPD%</t>
  </si>
  <si>
    <t>FACTORES DE CORRECCIONEQUIPOS UTILIZADOS EN EL ENSAYO</t>
  </si>
  <si>
    <t>006</t>
  </si>
  <si>
    <t>Masa Muestra Corregida (g)</t>
  </si>
  <si>
    <t>AOXLAB S. A. S.</t>
  </si>
  <si>
    <t>ESTIMACION DE LA INCERTIDUMBRE POR FUENTES GLOBALES</t>
  </si>
  <si>
    <t>ENSAYO</t>
  </si>
  <si>
    <t>HUMEDAD</t>
  </si>
  <si>
    <t>METODO DE REFERENCIA</t>
  </si>
  <si>
    <t>AOAC 935.29, 935.30 y 945.15</t>
  </si>
  <si>
    <t>DATOS DE LA MUESTRA DE CONTROL DE CALIDAD</t>
  </si>
  <si>
    <t>DATOS DEL MATERIAL DE REFERENCIA</t>
  </si>
  <si>
    <t>GRÁFICO DE APORTES</t>
  </si>
  <si>
    <t>No.</t>
  </si>
  <si>
    <t>CODIGO</t>
  </si>
  <si>
    <t>CER 05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</si>
  <si>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</si>
  <si>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</si>
  <si>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</si>
  <si>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</si>
  <si>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</si>
  <si>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</si>
  <si>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</si>
  <si>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</si>
  <si>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</si>
  <si>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</si>
  <si>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</si>
  <si>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</si>
  <si>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</si>
  <si>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</si>
  <si>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</si>
  <si>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</si>
  <si>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</si>
  <si>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</si>
  <si>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</si>
  <si>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</si>
  <si>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</si>
  <si>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</si>
  <si>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</si>
  <si>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</si>
  <si>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</si>
  <si>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</si>
  <si>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</si>
  <si>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</si>
  <si>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</si>
  <si>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</si>
  <si>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</si>
  <si>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</si>
  <si>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</si>
  <si>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</si>
  <si>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</si>
  <si>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</si>
  <si>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</si>
  <si>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</si>
  <si>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</si>
  <si>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</si>
  <si>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</si>
  <si>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</si>
  <si>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</si>
  <si>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</si>
  <si>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</si>
  <si>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</si>
  <si>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</si>
  <si>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</si>
  <si>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</si>
  <si>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</si>
  <si>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</si>
  <si>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</si>
  <si>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</si>
  <si>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</si>
  <si>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</si>
  <si>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</si>
  <si>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</si>
  <si>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</si>
  <si>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NOTA: FAVOR NO MOVER NI INSERTAR NOMBRE DE COLUMNA A ESTA LISTA.</t>
  </si>
  <si>
    <t>SI SE DESEA AÑADIR OTRA OPCION, INSERTELA AL FINAL</t>
  </si>
  <si>
    <t>CERTIFICADO DE CALIBRACION</t>
  </si>
  <si>
    <t>DATOS DE LA MUESTRA</t>
  </si>
  <si>
    <t>Método</t>
  </si>
  <si>
    <t>Unidades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</si>
  <si>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  <r>
      <rPr>
        <b/>
        <sz val="11"/>
        <color theme="1"/>
        <rFont val="Calibri"/>
        <family val="2"/>
        <scheme val="minor"/>
      </rPr>
      <t xml:space="preserve"> K=2</t>
    </r>
  </si>
  <si>
    <t>CEREALES Y PRODUCTOS DERIVADOS</t>
  </si>
  <si>
    <t>EQUIPOS Y SUPERFICIES</t>
  </si>
  <si>
    <t>PLASMA</t>
  </si>
  <si>
    <t>SUPLEMENTOS DIETARIOS</t>
  </si>
  <si>
    <t>WFRP</t>
  </si>
  <si>
    <t xml:space="preserve">OBSERVACIONES </t>
  </si>
  <si>
    <t>AOAC 945.15 20th - Edition, 2016</t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</si>
  <si>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</si>
  <si>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</si>
  <si>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</si>
  <si>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YELP</t>
  </si>
  <si>
    <t>Ninguno (versión original).</t>
  </si>
  <si>
    <t>Vigente</t>
  </si>
  <si>
    <t>Aprobó</t>
  </si>
  <si>
    <t>Revisó</t>
  </si>
  <si>
    <t>Realizó</t>
  </si>
  <si>
    <t>Descripción del cambio realizado</t>
  </si>
  <si>
    <t>Revisión</t>
  </si>
  <si>
    <t>Fecha de inicio de vigencia</t>
  </si>
  <si>
    <t>Estado</t>
  </si>
  <si>
    <t>Control de cambios</t>
  </si>
  <si>
    <t>http://107.190.139.42/~aoxlabsgc/sig</t>
  </si>
  <si>
    <t>Localización del documento:</t>
  </si>
  <si>
    <t>Gerente y Director Técnico</t>
  </si>
  <si>
    <t>Yasmín E. Lopera Pérez</t>
  </si>
  <si>
    <t>Aprobó:</t>
  </si>
  <si>
    <t>Revisó:</t>
  </si>
  <si>
    <t>Líder de Laboratorio</t>
  </si>
  <si>
    <t>Ferney Ruiz Patiño</t>
  </si>
  <si>
    <t>Elaboró:</t>
  </si>
  <si>
    <t>Fecha</t>
  </si>
  <si>
    <t>Firma</t>
  </si>
  <si>
    <t>Puesto o función</t>
  </si>
  <si>
    <t>Nombre</t>
  </si>
  <si>
    <r>
      <t xml:space="preserve">Copia controlada No. : </t>
    </r>
    <r>
      <rPr>
        <b/>
        <u/>
        <sz val="12"/>
        <rFont val="Arial"/>
        <family val="2"/>
      </rPr>
      <t>1</t>
    </r>
  </si>
  <si>
    <t>DOCUMENTO CONTROLADO</t>
  </si>
  <si>
    <t>Inicio de vigencia:</t>
  </si>
  <si>
    <t>AOXLAB S.A.S</t>
  </si>
  <si>
    <t xml:space="preserve">Revisión: </t>
  </si>
  <si>
    <t>Identificación:</t>
  </si>
  <si>
    <t>Cuadro de mando para el ensayo de humedad en alimentos</t>
  </si>
  <si>
    <t>TRAZABILIDAD</t>
  </si>
  <si>
    <t>SOFT-TC-021</t>
  </si>
  <si>
    <t>REVISÓ</t>
  </si>
  <si>
    <t>LIMITE DE MASA RECUPERADA</t>
  </si>
  <si>
    <t>g</t>
  </si>
  <si>
    <t>FOR-TC-060/2018</t>
  </si>
  <si>
    <t>FOR-TC-061/2018</t>
  </si>
  <si>
    <t>Peso cápsula (g)2</t>
  </si>
  <si>
    <t>Peso cápsula Corregido (g)3</t>
  </si>
  <si>
    <t>Peso cápsula + Residuo (g)4</t>
  </si>
  <si>
    <t>Peso cápsula + Residuo corregido (g)5</t>
  </si>
  <si>
    <t>Masa Muestra (g)6</t>
  </si>
  <si>
    <t>Masa Muestra Corregida (g)7</t>
  </si>
  <si>
    <t>Resultado (%)8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</si>
</sst>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0.0%"/>
    <numFmt numFmtId="165" formatCode="0.000"/>
    <numFmt numFmtId="166" formatCode="yyyy\-mm\-dd;@"/>
    <numFmt numFmtId="167" formatCode="0.0000"/>
    <numFmt numFmtId="168" formatCode="_-* #,##0.00_-;\-* #,##0.00_-;_-* &quot;-&quot;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6"/>
      <color theme="2" tint="-0.499984740745262"/>
      <name val="Arial"/>
      <family val="2"/>
    </font>
    <font>
      <b/>
      <sz val="18"/>
      <color theme="1"/>
      <name val="Arial"/>
      <family val="2"/>
    </font>
    <font>
      <b/>
      <sz val="18"/>
      <color theme="3"/>
      <name val="Arial"/>
      <family val="2"/>
    </font>
    <font>
      <b/>
      <sz val="24"/>
      <color theme="1"/>
      <name val="Arial"/>
      <family val="2"/>
    </font>
    <font>
      <b/>
      <sz val="24"/>
      <color theme="3"/>
      <name val="Arial"/>
      <family val="2"/>
    </font>
    <font>
      <b/>
      <sz val="11"/>
      <color theme="3"/>
      <name val="Arial"/>
      <family val="2"/>
    </font>
    <font>
      <sz val="9"/>
      <color indexed="81"/>
      <name val="Tahoma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27">
    <xf numFmtId="0" fontId="0" fillId="0" borderId="0" xfId="0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0" fillId="0" borderId="3" xfId="0" applyBorder="1"/>
    <xf numFmtId="0" fontId="3" fillId="0" borderId="6" xfId="0" applyFont="1" applyBorder="1"/>
    <xf numFmtId="0" fontId="0" fillId="0" borderId="7" xfId="0" applyBorder="1"/>
    <xf numFmtId="0" fontId="3" fillId="0" borderId="7" xfId="0" applyFont="1" applyBorder="1"/>
    <xf numFmtId="0" fontId="3" fillId="0" borderId="18" xfId="0" applyFont="1" applyBorder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/>
    <xf numFmtId="0" fontId="0" fillId="0" borderId="20" xfId="0" applyBorder="1"/>
    <xf numFmtId="0" fontId="0" fillId="0" borderId="19" xfId="0" applyBorder="1"/>
    <xf numFmtId="164" fontId="0" fillId="0" borderId="22" xfId="2" applyNumberFormat="1" applyFont="1" applyBorder="1"/>
    <xf numFmtId="0" fontId="0" fillId="0" borderId="9" xfId="0" applyBorder="1"/>
    <xf numFmtId="0" fontId="0" fillId="0" borderId="6" xfId="0" applyBorder="1"/>
    <xf numFmtId="164" fontId="0" fillId="0" borderId="9" xfId="2" applyNumberFormat="1" applyFont="1" applyBorder="1"/>
    <xf numFmtId="0" fontId="3" fillId="0" borderId="0" xfId="0" applyFont="1" applyBorder="1" applyAlignment="1"/>
    <xf numFmtId="0" fontId="3" fillId="0" borderId="0" xfId="0" applyFont="1" applyFill="1" applyBorder="1" applyAlignment="1"/>
    <xf numFmtId="165" fontId="0" fillId="0" borderId="20" xfId="0" applyNumberFormat="1" applyBorder="1"/>
    <xf numFmtId="164" fontId="0" fillId="0" borderId="20" xfId="4" applyNumberFormat="1" applyFont="1" applyBorder="1"/>
    <xf numFmtId="2" fontId="0" fillId="0" borderId="22" xfId="0" applyNumberFormat="1" applyBorder="1"/>
    <xf numFmtId="0" fontId="0" fillId="0" borderId="0" xfId="0" applyBorder="1" applyAlignment="1">
      <alignment horizontal="center"/>
    </xf>
    <xf numFmtId="0" fontId="3" fillId="0" borderId="21" xfId="0" applyFont="1" applyBorder="1" applyAlignment="1"/>
    <xf numFmtId="0" fontId="0" fillId="0" borderId="21" xfId="0" applyBorder="1" applyAlignment="1"/>
    <xf numFmtId="9" fontId="0" fillId="0" borderId="20" xfId="4" applyFont="1" applyBorder="1"/>
    <xf numFmtId="164" fontId="0" fillId="0" borderId="22" xfId="4" applyNumberFormat="1" applyFont="1" applyBorder="1"/>
    <xf numFmtId="0" fontId="0" fillId="0" borderId="18" xfId="0" applyBorder="1" applyAlignment="1"/>
    <xf numFmtId="0" fontId="0" fillId="0" borderId="0" xfId="0" applyBorder="1" applyAlignment="1"/>
    <xf numFmtId="0" fontId="3" fillId="0" borderId="20" xfId="0" applyFont="1" applyBorder="1"/>
    <xf numFmtId="0" fontId="3" fillId="0" borderId="22" xfId="0" applyFont="1" applyBorder="1"/>
    <xf numFmtId="0" fontId="3" fillId="0" borderId="18" xfId="0" applyFont="1" applyFill="1" applyBorder="1" applyAlignment="1"/>
    <xf numFmtId="0" fontId="0" fillId="0" borderId="25" xfId="0" applyBorder="1"/>
    <xf numFmtId="0" fontId="3" fillId="0" borderId="27" xfId="0" applyFont="1" applyBorder="1"/>
    <xf numFmtId="0" fontId="0" fillId="0" borderId="23" xfId="0" applyBorder="1"/>
    <xf numFmtId="0" fontId="4" fillId="0" borderId="20" xfId="0" applyFont="1" applyBorder="1"/>
    <xf numFmtId="0" fontId="0" fillId="0" borderId="8" xfId="0" applyBorder="1" applyAlignment="1"/>
    <xf numFmtId="0" fontId="0" fillId="0" borderId="29" xfId="0" applyBorder="1" applyAlignment="1"/>
    <xf numFmtId="0" fontId="2" fillId="0" borderId="7" xfId="0" applyFont="1" applyBorder="1"/>
    <xf numFmtId="0" fontId="0" fillId="0" borderId="20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6" xfId="0" applyFont="1" applyBorder="1"/>
    <xf numFmtId="0" fontId="0" fillId="0" borderId="0" xfId="0" applyNumberFormat="1"/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7" xfId="0" applyFont="1" applyBorder="1"/>
    <xf numFmtId="0" fontId="3" fillId="0" borderId="24" xfId="0" applyFont="1" applyBorder="1"/>
    <xf numFmtId="0" fontId="3" fillId="0" borderId="0" xfId="0" applyFont="1" applyBorder="1"/>
    <xf numFmtId="0" fontId="3" fillId="0" borderId="23" xfId="0" applyFont="1" applyBorder="1"/>
    <xf numFmtId="0" fontId="3" fillId="0" borderId="25" xfId="0" applyFont="1" applyBorder="1"/>
    <xf numFmtId="0" fontId="0" fillId="0" borderId="0" xfId="0" applyBorder="1"/>
    <xf numFmtId="0" fontId="3" fillId="0" borderId="25" xfId="0" applyFont="1" applyBorder="1" applyAlignment="1"/>
    <xf numFmtId="0" fontId="3" fillId="0" borderId="29" xfId="0" applyFont="1" applyBorder="1" applyAlignment="1"/>
    <xf numFmtId="0" fontId="4" fillId="0" borderId="25" xfId="0" applyFont="1" applyBorder="1"/>
    <xf numFmtId="0" fontId="0" fillId="0" borderId="25" xfId="0" applyBorder="1" applyAlignment="1"/>
    <xf numFmtId="0" fontId="3" fillId="0" borderId="19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/>
    <xf numFmtId="164" fontId="0" fillId="0" borderId="20" xfId="2" applyNumberFormat="1" applyFont="1" applyBorder="1"/>
    <xf numFmtId="166" fontId="3" fillId="0" borderId="20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2" fillId="0" borderId="2" xfId="0" applyFont="1" applyBorder="1"/>
    <xf numFmtId="2" fontId="0" fillId="0" borderId="7" xfId="0" applyNumberFormat="1" applyBorder="1"/>
    <xf numFmtId="14" fontId="0" fillId="0" borderId="22" xfId="0" applyNumberFormat="1" applyBorder="1"/>
    <xf numFmtId="14" fontId="0" fillId="0" borderId="9" xfId="0" applyNumberFormat="1" applyBorder="1"/>
    <xf numFmtId="0" fontId="2" fillId="0" borderId="0" xfId="0" applyFont="1"/>
    <xf numFmtId="49" fontId="3" fillId="0" borderId="3" xfId="0" applyNumberFormat="1" applyFont="1" applyBorder="1"/>
    <xf numFmtId="49" fontId="0" fillId="0" borderId="0" xfId="0" applyNumberFormat="1"/>
    <xf numFmtId="0" fontId="3" fillId="0" borderId="22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9" xfId="0" applyFont="1" applyFill="1" applyBorder="1"/>
    <xf numFmtId="0" fontId="0" fillId="3" borderId="20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2" borderId="19" xfId="0" applyFill="1" applyBorder="1"/>
    <xf numFmtId="0" fontId="2" fillId="2" borderId="22" xfId="0" applyFont="1" applyFill="1" applyBorder="1"/>
    <xf numFmtId="0" fontId="0" fillId="0" borderId="22" xfId="0" applyBorder="1" applyProtection="1">
      <protection locked="0"/>
    </xf>
    <xf numFmtId="0" fontId="2" fillId="2" borderId="6" xfId="0" applyFont="1" applyFill="1" applyBorder="1"/>
    <xf numFmtId="0" fontId="0" fillId="0" borderId="9" xfId="0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/>
    <xf numFmtId="0" fontId="0" fillId="3" borderId="7" xfId="0" applyFill="1" applyBorder="1" applyProtection="1">
      <protection locked="0"/>
    </xf>
    <xf numFmtId="167" fontId="0" fillId="0" borderId="20" xfId="0" applyNumberFormat="1" applyBorder="1" applyProtection="1">
      <protection locked="0"/>
    </xf>
    <xf numFmtId="167" fontId="0" fillId="0" borderId="21" xfId="0" applyNumberFormat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66" fontId="0" fillId="3" borderId="20" xfId="0" applyNumberFormat="1" applyFill="1" applyBorder="1" applyProtection="1">
      <protection locked="0"/>
    </xf>
    <xf numFmtId="0" fontId="0" fillId="2" borderId="5" xfId="0" applyFont="1" applyFill="1" applyBorder="1"/>
    <xf numFmtId="0" fontId="0" fillId="2" borderId="9" xfId="0" applyFont="1" applyFill="1" applyBorder="1"/>
    <xf numFmtId="167" fontId="0" fillId="0" borderId="0" xfId="0" applyNumberFormat="1"/>
    <xf numFmtId="0" fontId="4" fillId="0" borderId="37" xfId="0" applyFont="1" applyBorder="1"/>
    <xf numFmtId="0" fontId="4" fillId="0" borderId="24" xfId="0" applyFont="1" applyBorder="1"/>
    <xf numFmtId="0" fontId="2" fillId="0" borderId="7" xfId="0" applyFont="1" applyBorder="1" applyProtection="1">
      <protection locked="0"/>
    </xf>
    <xf numFmtId="0" fontId="3" fillId="0" borderId="23" xfId="0" applyFont="1" applyBorder="1" applyProtection="1">
      <protection locked="0"/>
    </xf>
    <xf numFmtId="167" fontId="0" fillId="0" borderId="20" xfId="0" applyNumberFormat="1" applyBorder="1" applyProtection="1"/>
    <xf numFmtId="167" fontId="0" fillId="0" borderId="21" xfId="0" applyNumberFormat="1" applyBorder="1" applyProtection="1"/>
    <xf numFmtId="164" fontId="0" fillId="0" borderId="22" xfId="2" applyNumberFormat="1" applyFont="1" applyBorder="1" applyProtection="1"/>
    <xf numFmtId="164" fontId="0" fillId="0" borderId="22" xfId="2" applyNumberFormat="1" applyFont="1" applyBorder="1" applyProtection="1">
      <protection locked="0"/>
    </xf>
    <xf numFmtId="164" fontId="0" fillId="0" borderId="25" xfId="1" applyNumberFormat="1" applyFont="1" applyBorder="1" applyProtection="1"/>
    <xf numFmtId="164" fontId="0" fillId="0" borderId="25" xfId="0" applyNumberFormat="1" applyBorder="1" applyProtection="1"/>
    <xf numFmtId="0" fontId="4" fillId="0" borderId="23" xfId="0" applyFont="1" applyBorder="1" applyProtection="1">
      <protection locked="0"/>
    </xf>
    <xf numFmtId="167" fontId="4" fillId="0" borderId="23" xfId="0" applyNumberFormat="1" applyFont="1" applyBorder="1" applyProtection="1">
      <protection locked="0"/>
    </xf>
    <xf numFmtId="0" fontId="0" fillId="0" borderId="42" xfId="0" applyBorder="1"/>
    <xf numFmtId="164" fontId="0" fillId="0" borderId="36" xfId="2" applyNumberFormat="1" applyFont="1" applyBorder="1"/>
    <xf numFmtId="164" fontId="0" fillId="0" borderId="20" xfId="2" applyNumberFormat="1" applyFont="1" applyBorder="1" applyProtection="1">
      <protection locked="0"/>
    </xf>
    <xf numFmtId="0" fontId="0" fillId="4" borderId="22" xfId="0" applyFill="1" applyBorder="1" applyProtection="1"/>
    <xf numFmtId="0" fontId="0" fillId="4" borderId="9" xfId="0" applyFill="1" applyBorder="1" applyProtection="1"/>
    <xf numFmtId="0" fontId="0" fillId="4" borderId="22" xfId="0" applyFill="1" applyBorder="1"/>
    <xf numFmtId="0" fontId="0" fillId="4" borderId="9" xfId="0" applyFill="1" applyBorder="1"/>
    <xf numFmtId="0" fontId="0" fillId="3" borderId="22" xfId="0" quotePrefix="1" applyFill="1" applyBorder="1" applyProtection="1">
      <protection locked="0"/>
    </xf>
    <xf numFmtId="167" fontId="0" fillId="4" borderId="9" xfId="0" applyNumberFormat="1" applyFill="1" applyBorder="1"/>
    <xf numFmtId="0" fontId="0" fillId="4" borderId="22" xfId="0" quotePrefix="1" applyFill="1" applyBorder="1" applyProtection="1"/>
    <xf numFmtId="167" fontId="0" fillId="4" borderId="9" xfId="0" applyNumberFormat="1" applyFill="1" applyBorder="1" applyProtection="1"/>
    <xf numFmtId="165" fontId="0" fillId="4" borderId="9" xfId="0" applyNumberFormat="1" applyFill="1" applyBorder="1"/>
    <xf numFmtId="0" fontId="2" fillId="4" borderId="40" xfId="0" applyFont="1" applyFill="1" applyBorder="1"/>
    <xf numFmtId="0" fontId="2" fillId="4" borderId="41" xfId="0" applyFont="1" applyFill="1" applyBorder="1"/>
    <xf numFmtId="0" fontId="0" fillId="4" borderId="42" xfId="0" applyFill="1" applyBorder="1"/>
    <xf numFmtId="167" fontId="0" fillId="4" borderId="36" xfId="0" applyNumberFormat="1" applyFill="1" applyBorder="1"/>
    <xf numFmtId="0" fontId="0" fillId="4" borderId="19" xfId="0" applyFill="1" applyBorder="1"/>
    <xf numFmtId="167" fontId="0" fillId="4" borderId="22" xfId="0" applyNumberFormat="1" applyFill="1" applyBorder="1"/>
    <xf numFmtId="0" fontId="0" fillId="4" borderId="6" xfId="0" applyFill="1" applyBorder="1"/>
    <xf numFmtId="165" fontId="0" fillId="4" borderId="20" xfId="0" applyNumberFormat="1" applyFill="1" applyBorder="1"/>
    <xf numFmtId="165" fontId="0" fillId="4" borderId="7" xfId="0" applyNumberFormat="1" applyFill="1" applyBorder="1"/>
    <xf numFmtId="164" fontId="0" fillId="0" borderId="44" xfId="2" applyNumberFormat="1" applyFont="1" applyBorder="1"/>
    <xf numFmtId="0" fontId="2" fillId="0" borderId="15" xfId="0" applyFont="1" applyBorder="1" applyAlignment="1">
      <alignment horizontal="center"/>
    </xf>
    <xf numFmtId="164" fontId="0" fillId="0" borderId="27" xfId="2" applyNumberFormat="1" applyFont="1" applyBorder="1" applyProtection="1">
      <protection locked="0"/>
    </xf>
    <xf numFmtId="0" fontId="2" fillId="0" borderId="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8" fontId="0" fillId="0" borderId="22" xfId="1" applyNumberFormat="1" applyFont="1" applyBorder="1" applyProtection="1"/>
    <xf numFmtId="168" fontId="0" fillId="0" borderId="19" xfId="1" applyNumberFormat="1" applyFont="1" applyBorder="1" applyAlignment="1" applyProtection="1">
      <alignment horizontal="center"/>
    </xf>
    <xf numFmtId="168" fontId="0" fillId="0" borderId="22" xfId="1" applyNumberFormat="1" applyFont="1" applyBorder="1"/>
    <xf numFmtId="168" fontId="0" fillId="0" borderId="22" xfId="0" applyNumberFormat="1" applyBorder="1"/>
    <xf numFmtId="168" fontId="0" fillId="0" borderId="21" xfId="0" applyNumberFormat="1" applyBorder="1" applyProtection="1"/>
    <xf numFmtId="168" fontId="0" fillId="0" borderId="19" xfId="1" applyNumberFormat="1" applyFont="1" applyBorder="1" applyProtection="1"/>
    <xf numFmtId="168" fontId="0" fillId="0" borderId="0" xfId="0" applyNumberFormat="1"/>
    <xf numFmtId="168" fontId="2" fillId="0" borderId="19" xfId="0" applyNumberFormat="1" applyFont="1" applyBorder="1" applyAlignment="1">
      <alignment horizontal="center" wrapText="1"/>
    </xf>
    <xf numFmtId="168" fontId="0" fillId="0" borderId="19" xfId="0" applyNumberFormat="1" applyBorder="1" applyProtection="1"/>
    <xf numFmtId="1" fontId="4" fillId="0" borderId="7" xfId="0" applyNumberFormat="1" applyFont="1" applyBorder="1" applyAlignment="1">
      <alignment horizontal="left"/>
    </xf>
    <xf numFmtId="164" fontId="0" fillId="0" borderId="18" xfId="2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14" fontId="4" fillId="0" borderId="20" xfId="0" applyNumberFormat="1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>
      <alignment horizontal="center" vertical="center" wrapText="1"/>
    </xf>
    <xf numFmtId="166" fontId="17" fillId="0" borderId="20" xfId="0" applyNumberFormat="1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2" fontId="0" fillId="0" borderId="0" xfId="0" applyNumberFormat="1"/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6" fontId="25" fillId="0" borderId="23" xfId="0" applyNumberFormat="1" applyFont="1" applyBorder="1" applyAlignment="1" applyProtection="1">
      <alignment horizontal="left" wrapText="1"/>
      <protection locked="0"/>
    </xf>
    <xf numFmtId="0" fontId="26" fillId="0" borderId="21" xfId="0" applyFont="1" applyBorder="1" applyAlignment="1">
      <alignment wrapText="1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6" fillId="0" borderId="2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9" fillId="0" borderId="21" xfId="0" applyFont="1" applyBorder="1" applyAlignment="1">
      <alignment vertical="center" wrapText="1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>
      <alignment wrapText="1"/>
    </xf>
    <xf numFmtId="166" fontId="30" fillId="0" borderId="23" xfId="0" applyNumberFormat="1" applyFont="1" applyBorder="1" applyAlignment="1" applyProtection="1">
      <alignment horizontal="left" wrapText="1"/>
      <protection locked="0"/>
    </xf>
    <xf numFmtId="0" fontId="24" fillId="0" borderId="21" xfId="0" applyFont="1" applyBorder="1" applyAlignment="1">
      <alignment vertical="center" wrapText="1"/>
    </xf>
    <xf numFmtId="0" fontId="31" fillId="0" borderId="23" xfId="0" applyFont="1" applyBorder="1" applyAlignment="1" applyProtection="1">
      <alignment horizontal="left" vertical="center" wrapText="1"/>
      <protection locked="0"/>
    </xf>
    <xf numFmtId="0" fontId="24" fillId="0" borderId="21" xfId="0" applyFont="1" applyBorder="1" applyAlignment="1">
      <alignment wrapText="1"/>
    </xf>
    <xf numFmtId="166" fontId="31" fillId="0" borderId="23" xfId="0" applyNumberFormat="1" applyFont="1" applyBorder="1" applyAlignment="1" applyProtection="1">
      <alignment horizontal="left" wrapText="1"/>
      <protection locked="0"/>
    </xf>
    <xf numFmtId="0" fontId="0" fillId="0" borderId="31" xfId="0" applyBorder="1"/>
    <xf numFmtId="0" fontId="34" fillId="0" borderId="0" xfId="0" applyFont="1" applyBorder="1" applyAlignment="1" applyProtection="1">
      <alignment vertical="center" wrapText="1"/>
      <protection locked="0"/>
    </xf>
    <xf numFmtId="0" fontId="34" fillId="0" borderId="48" xfId="0" applyFont="1" applyBorder="1" applyAlignment="1" applyProtection="1">
      <alignment vertical="center" wrapText="1"/>
      <protection locked="0"/>
    </xf>
    <xf numFmtId="0" fontId="35" fillId="0" borderId="14" xfId="0" applyFont="1" applyBorder="1" applyAlignment="1">
      <alignment vertical="center" wrapText="1"/>
    </xf>
    <xf numFmtId="0" fontId="35" fillId="0" borderId="46" xfId="0" applyFont="1" applyBorder="1" applyAlignment="1">
      <alignment vertical="center" wrapText="1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64" fontId="0" fillId="0" borderId="50" xfId="2" applyNumberFormat="1" applyFont="1" applyFill="1" applyBorder="1" applyProtection="1">
      <protection locked="0"/>
    </xf>
    <xf numFmtId="0" fontId="0" fillId="0" borderId="29" xfId="0" applyBorder="1"/>
    <xf numFmtId="0" fontId="0" fillId="0" borderId="52" xfId="0" applyBorder="1"/>
    <xf numFmtId="0" fontId="0" fillId="0" borderId="9" xfId="2" applyNumberFormat="1" applyFont="1" applyBorder="1"/>
    <xf numFmtId="0" fontId="3" fillId="0" borderId="53" xfId="0" applyFont="1" applyBorder="1" applyAlignment="1">
      <alignment horizontal="center" wrapText="1"/>
    </xf>
    <xf numFmtId="166" fontId="0" fillId="0" borderId="37" xfId="0" applyNumberFormat="1" applyBorder="1" applyProtection="1">
      <protection locked="0"/>
    </xf>
    <xf numFmtId="166" fontId="0" fillId="0" borderId="23" xfId="0" applyNumberFormat="1" applyBorder="1" applyProtection="1">
      <protection locked="0"/>
    </xf>
    <xf numFmtId="0" fontId="2" fillId="0" borderId="4" xfId="0" applyFont="1" applyFill="1" applyBorder="1" applyAlignment="1">
      <alignment horizontal="center" wrapText="1"/>
    </xf>
    <xf numFmtId="166" fontId="0" fillId="0" borderId="53" xfId="0" applyNumberFormat="1" applyBorder="1" applyProtection="1">
      <protection locked="0"/>
    </xf>
    <xf numFmtId="0" fontId="3" fillId="0" borderId="53" xfId="0" applyFont="1" applyBorder="1" applyProtection="1">
      <protection locked="0"/>
    </xf>
    <xf numFmtId="0" fontId="4" fillId="0" borderId="53" xfId="0" applyFont="1" applyBorder="1" applyProtection="1">
      <protection locked="0"/>
    </xf>
    <xf numFmtId="167" fontId="4" fillId="0" borderId="53" xfId="0" applyNumberFormat="1" applyFont="1" applyBorder="1" applyProtection="1">
      <protection locked="0"/>
    </xf>
    <xf numFmtId="167" fontId="0" fillId="0" borderId="45" xfId="0" applyNumberFormat="1" applyBorder="1" applyProtection="1"/>
    <xf numFmtId="167" fontId="0" fillId="0" borderId="45" xfId="0" applyNumberFormat="1" applyBorder="1" applyProtection="1">
      <protection locked="0"/>
    </xf>
    <xf numFmtId="167" fontId="0" fillId="0" borderId="54" xfId="0" applyNumberFormat="1" applyBorder="1" applyProtection="1">
      <protection locked="0"/>
    </xf>
    <xf numFmtId="167" fontId="0" fillId="0" borderId="54" xfId="0" applyNumberFormat="1" applyBorder="1" applyProtection="1"/>
    <xf numFmtId="168" fontId="0" fillId="0" borderId="35" xfId="0" applyNumberFormat="1" applyBorder="1"/>
    <xf numFmtId="167" fontId="0" fillId="0" borderId="45" xfId="0" applyNumberFormat="1" applyFont="1" applyBorder="1" applyProtection="1">
      <protection locked="0"/>
    </xf>
    <xf numFmtId="168" fontId="0" fillId="0" borderId="54" xfId="0" applyNumberFormat="1" applyBorder="1" applyProtection="1"/>
    <xf numFmtId="168" fontId="0" fillId="0" borderId="43" xfId="0" applyNumberFormat="1" applyBorder="1" applyProtection="1"/>
    <xf numFmtId="164" fontId="0" fillId="0" borderId="31" xfId="0" applyNumberFormat="1" applyBorder="1" applyProtection="1"/>
    <xf numFmtId="164" fontId="0" fillId="0" borderId="35" xfId="2" applyNumberFormat="1" applyFont="1" applyBorder="1" applyProtection="1"/>
    <xf numFmtId="164" fontId="0" fillId="0" borderId="30" xfId="2" applyNumberFormat="1" applyFont="1" applyBorder="1" applyProtection="1">
      <protection locked="0"/>
    </xf>
    <xf numFmtId="164" fontId="0" fillId="0" borderId="45" xfId="2" applyNumberFormat="1" applyFont="1" applyBorder="1" applyProtection="1">
      <protection locked="0"/>
    </xf>
    <xf numFmtId="165" fontId="0" fillId="0" borderId="21" xfId="0" applyNumberForma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54" xfId="0" applyBorder="1" applyProtection="1">
      <protection locked="0"/>
    </xf>
    <xf numFmtId="0" fontId="38" fillId="0" borderId="0" xfId="0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0" fillId="0" borderId="21" xfId="5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0" fillId="0" borderId="35" xfId="4" applyNumberFormat="1" applyFont="1" applyBorder="1" applyAlignment="1">
      <alignment horizontal="center"/>
    </xf>
    <xf numFmtId="164" fontId="0" fillId="0" borderId="36" xfId="4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27" xfId="0" applyFont="1" applyBorder="1" applyAlignment="1"/>
    <xf numFmtId="0" fontId="3" fillId="0" borderId="25" xfId="0" applyFont="1" applyBorder="1" applyAlignment="1"/>
    <xf numFmtId="0" fontId="3" fillId="0" borderId="23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24" xfId="0" applyFont="1" applyBorder="1" applyAlignment="1"/>
    <xf numFmtId="0" fontId="3" fillId="0" borderId="37" xfId="0" applyFont="1" applyBorder="1" applyAlignment="1">
      <alignment horizontal="center"/>
    </xf>
    <xf numFmtId="0" fontId="34" fillId="0" borderId="49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4" fillId="0" borderId="48" xfId="0" applyFont="1" applyBorder="1" applyAlignment="1" applyProtection="1">
      <alignment horizontal="center" vertical="center" wrapText="1"/>
      <protection locked="0"/>
    </xf>
    <xf numFmtId="0" fontId="35" fillId="0" borderId="47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37" xfId="0" applyFont="1" applyBorder="1"/>
    <xf numFmtId="0" fontId="3" fillId="0" borderId="8" xfId="0" applyFont="1" applyBorder="1"/>
    <xf numFmtId="0" fontId="3" fillId="0" borderId="24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2" fillId="0" borderId="49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32" fillId="0" borderId="48" xfId="0" applyFont="1" applyBorder="1" applyAlignment="1" applyProtection="1">
      <alignment horizontal="center" vertical="center" wrapText="1"/>
      <protection locked="0"/>
    </xf>
    <xf numFmtId="0" fontId="33" fillId="0" borderId="47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29" fillId="0" borderId="48" xfId="0" applyFont="1" applyBorder="1" applyAlignment="1" applyProtection="1">
      <alignment horizontal="center" vertical="center" wrapText="1"/>
      <protection locked="0"/>
    </xf>
    <xf numFmtId="0" fontId="36" fillId="0" borderId="47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27" xfId="0" applyFill="1" applyBorder="1"/>
    <xf numFmtId="0" fontId="0" fillId="2" borderId="23" xfId="0" applyFill="1" applyBorder="1"/>
    <xf numFmtId="0" fontId="0" fillId="2" borderId="28" xfId="0" applyFill="1" applyBorder="1"/>
    <xf numFmtId="0" fontId="0" fillId="2" borderId="24" xfId="0" applyFill="1" applyBorder="1"/>
    <xf numFmtId="0" fontId="2" fillId="2" borderId="37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Hipervínculo" xfId="5" builtinId="8"/>
    <cellStyle name="Millares [0]" xfId="1" builtinId="6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39">
    <dxf>
      <font>
        <color rgb="FFFF0000"/>
      </font>
    </dxf>
    <dxf>
      <font>
        <color theme="7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medium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numFmt numFmtId="164" formatCode="0.0%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numFmt numFmtId="168" formatCode="_-* #,##0.00_-;\-* #,##0.00_-;_-* &quot;-&quot;_-;_-@_-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numFmt numFmtId="168" formatCode="_-* #,##0.00_-;\-* #,##0.00_-;_-* &quot;-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0.00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8" formatCode="_-* #,##0.00_-;\-* #,##0.00_-;_-* &quot;-&quot;_-;_-@_-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0.00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6" formatCode="yyyy\-mm\-dd;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medium">
          <color auto="1"/>
        </left>
        <right style="medium">
          <color auto="1"/>
        </right>
        <bottom style="medium">
          <color auto="1"/>
        </bottom>
      </border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CARTA CONTROL DE PRECISIÓN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'Datos Gráfico'!$A$9:$B$272</c:f>
            </c:multiLvlStrRef>
          </c:cat>
          <c:val>
            <c:numRef>
              <c:f>'Datos Gráfico'!$D$9:$D$272</c:f>
              <c:numCache>
                <c:formatCode>0.0%</c:formatCode>
                <c:ptCount val="2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D7-4721-88B0-5C1B039A71F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multiLvlStrRef>
              <c:f>'Datos Gráfico'!$A$9:$B$272</c:f>
            </c:multiLvlStrRef>
          </c:cat>
          <c:val>
            <c:numRef>
              <c:f>'Datos Gráfico'!$E$9:$E$272</c:f>
              <c:numCache>
                <c:formatCode>0.0%</c:formatCode>
                <c:ptCount val="2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4D7-4721-88B0-5C1B039A71FC}"/>
            </c:ext>
          </c:extLst>
        </c:ser>
        <c:ser>
          <c:idx val="2"/>
          <c:order val="2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multiLvlStrRef>
              <c:f>'Datos Gráfico'!$A$9:$B$272</c:f>
            </c:multiLvlStrRef>
          </c:cat>
          <c:val>
            <c:numRef>
              <c:f>'Datos Gráfico'!$F$9:$F$272</c:f>
              <c:numCache>
                <c:formatCode>0.0%</c:formatCode>
                <c:ptCount val="2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14D7-4721-88B0-5C1B039A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242920"/>
        <c:axId val="861243576"/>
      </c:lineChart>
      <c:catAx>
        <c:axId val="86124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1243576"/>
        <c:crosses val="autoZero"/>
        <c:auto val="1"/>
        <c:lblAlgn val="ctr"/>
        <c:lblOffset val="100"/>
        <c:noMultiLvlLbl val="1"/>
      </c:catAx>
      <c:valAx>
        <c:axId val="86124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124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Incertidumbre!$K$13:$K$14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Incertidumbre!$J$15:$J$17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Incertidumbre!$K$15:$K$17</c:f>
              <c:numCache>
                <c:formatCode>0.0000</c:formatCode>
                <c:ptCount val="3"/>
                <c:pt idx="0">
                  <c:v>1.2430939226519336E-2</c:v>
                </c:pt>
                <c:pt idx="1">
                  <c:v>2.9621139090182432E-2</c:v>
                </c:pt>
                <c:pt idx="2">
                  <c:v>5.7491463426271913E-2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Gráfico6"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238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600075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98132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638175</xdr:colOff>
      <xdr:row>14</xdr:row>
      <xdr:rowOff>47625</xdr:rowOff>
    </xdr:from>
    <xdr:ext cx="721995" cy="304800"/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2714625"/>
          <a:ext cx="72199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7</xdr:row>
      <xdr:rowOff>40298</xdr:rowOff>
    </xdr:from>
    <xdr:to>
      <xdr:col>7</xdr:col>
      <xdr:colOff>756139</xdr:colOff>
      <xdr:row>13</xdr:row>
      <xdr:rowOff>187934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66676</xdr:rowOff>
    </xdr:from>
    <xdr:ext cx="2320706" cy="742949"/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2320706" cy="7429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514475" cy="761999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514475" cy="7619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6583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514475" cy="761999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514475" cy="7619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17</xdr:row>
      <xdr:rowOff>161925</xdr:rowOff>
    </xdr:from>
    <xdr:to>
      <xdr:col>11</xdr:col>
      <xdr:colOff>466725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9:X1021" totalsRowShown="0" tableBorderDxfId="32">
  <autoFilter ref="A19:X1021" xr:uid="{00000000-0009-0000-0100-000001000000}"/>
  <tableColumns count="24">
    <tableColumn id="1" xr3:uid="{00000000-0010-0000-0000-000001000000}" name="FECHA DE ANALISIS" dataDxfId="31"/>
    <tableColumn id="2" xr3:uid="{00000000-0010-0000-0000-000002000000}" name="ID MUESTRA" dataDxfId="30"/>
    <tableColumn id="3" xr3:uid="{00000000-0010-0000-0000-000003000000}" name="MATRIZ" dataDxfId="29"/>
    <tableColumn id="4" xr3:uid="{00000000-0010-0000-0000-000004000000}" name="Peso cápsula (g)" dataDxfId="28"/>
    <tableColumn id="5" xr3:uid="{00000000-0010-0000-0000-000005000000}" name="Peso cápsula Corregido (g)" dataDxfId="27">
      <calculatedColumnFormula>IF(OR(ISBLANK(D20),ISERROR($B$14),ISERROR($B$15))=FALSE,D20+(D20*$B$14+$B$15),"")</calculatedColumnFormula>
    </tableColumn>
    <tableColumn id="6" xr3:uid="{00000000-0010-0000-0000-000006000000}" name="Peso cápsula + Residuo (g)" dataDxfId="26"/>
    <tableColumn id="7" xr3:uid="{00000000-0010-0000-0000-000007000000}" name="Peso cápsula + Residuo corregido (g)" dataDxfId="25">
      <calculatedColumnFormula>IF(OR(ISBLANK(F20),ISERROR($B$14),ISERROR($B$15))=FALSE,F20+(F20*$B$14+$B$15),"")</calculatedColumnFormula>
    </tableColumn>
    <tableColumn id="8" xr3:uid="{00000000-0010-0000-0000-000008000000}" name="Masa Muestra (g)" dataDxfId="24"/>
    <tableColumn id="9" xr3:uid="{00000000-0010-0000-0000-000009000000}" name="Masa Muestra Corregida (g)" dataDxfId="23">
      <calculatedColumnFormula>IF(OR(ISBLANK(H20),ISERROR($B$14),ISERROR($B$15))=FALSE,H20+(H20*$B$14+$B$15),"")</calculatedColumnFormula>
    </tableColumn>
    <tableColumn id="10" xr3:uid="{00000000-0010-0000-0000-00000A000000}" name="Resultado (%)" dataDxfId="22">
      <calculatedColumnFormula>IF(AND(ISNUMBER(E20),ISNUMBER(G20),ISNUMBER(I20))=TRUE,IF((G20-E20)&lt;$G$6,"MASA INSUFICIENTE",IF(100-(G20-E20)*100/I20&lt;$D$6,"&lt; "&amp;$D$6,100-(G20-E20)*100/I20)),"")</calculatedColumnFormula>
    </tableColumn>
    <tableColumn id="11" xr3:uid="{00000000-0010-0000-0000-00000B000000}" name="Peso cápsula (g)2" dataDxfId="21"/>
    <tableColumn id="12" xr3:uid="{00000000-0010-0000-0000-00000C000000}" name="Peso cápsula Corregido (g)3" dataDxfId="20"/>
    <tableColumn id="13" xr3:uid="{00000000-0010-0000-0000-00000D000000}" name="Peso cápsula + Residuo (g)4" dataDxfId="19"/>
    <tableColumn id="14" xr3:uid="{00000000-0010-0000-0000-00000E000000}" name="Peso cápsula + Residuo corregido (g)5" dataDxfId="18"/>
    <tableColumn id="15" xr3:uid="{00000000-0010-0000-0000-00000F000000}" name="Masa Muestra (g)6" dataDxfId="17"/>
    <tableColumn id="16" xr3:uid="{00000000-0010-0000-0000-000010000000}" name="Masa Muestra Corregida (g)7" dataDxfId="16">
      <calculatedColumnFormula>IF(OR(ISBLANK(O20),ISERROR($B$14),ISERROR($B$15))=FALSE,O20+(O20*$B$14+$B$15),"")</calculatedColumnFormula>
    </tableColumn>
    <tableColumn id="17" xr3:uid="{00000000-0010-0000-0000-000011000000}" name="Resultado (%)8" dataDxfId="15">
      <calculatedColumnFormula>IF(AND(ISNUMBER(L20),ISNUMBER(N20),ISNUMBER(P20))=TRUE,IF((N20-L20)&lt;$G$6,"MASA INSUFICIENTE",IF(100-(N20-L20)*100/P20&lt;$D$6,"&lt; "&amp;$D$6,100-(N20-L20)*100/P20)),"")</calculatedColumnFormula>
    </tableColumn>
    <tableColumn id="18" xr3:uid="{00000000-0010-0000-0000-000012000000}" name="PROMEDIO (%)" dataDxfId="14">
      <calculatedColumnFormula>IF(AND(ISNUMBER(Q20),ISNUMBER(J20))=TRUE,AVERAGE(Q20,J20),"")</calculatedColumnFormula>
    </tableColumn>
    <tableColumn id="19" xr3:uid="{00000000-0010-0000-0000-000013000000}" name="CRITERIO RPD%" dataDxfId="13">
      <calculatedColumnFormula>IF(ISBLANK(C20)=TRUE,"",VLOOKUP(C20,'Límites Gráfico'!A:D,4,FALSE))</calculatedColumnFormula>
    </tableColumn>
    <tableColumn id="20" xr3:uid="{00000000-0010-0000-0000-000014000000}" name="RPD%" dataDxfId="12" dataCellStyle="Porcentaje">
      <calculatedColumnFormula>IF(AND(ISNUMBER(J20),ISNUMBER((Q20)))=TRUE,ABS(Q20-J20)/AVERAGE(Q20,J20),"N. A.")</calculatedColumnFormula>
    </tableColumn>
    <tableColumn id="21" xr3:uid="{00000000-0010-0000-0000-000015000000}" name="ANALISTA" dataDxfId="11" dataCellStyle="Porcentaje"/>
    <tableColumn id="22" xr3:uid="{00000000-0010-0000-0000-000016000000}" name="REVISÓ" dataDxfId="10" dataCellStyle="Porcentaje"/>
    <tableColumn id="23" xr3:uid="{00000000-0010-0000-0000-000017000000}" name="OBSERVACIONES " dataDxfId="9"/>
    <tableColumn id="24" xr3:uid="{00000000-0010-0000-0000-000018000000}" name="TRAZABILIDAD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oja1__2" displayName="Hoja1__2" ref="A1:K261" totalsRowShown="0">
  <autoFilter ref="A1:K261" xr:uid="{00000000-0009-0000-0100-000002000000}"/>
  <tableColumns count="11">
    <tableColumn id="1" xr3:uid="{00000000-0010-0000-0100-000001000000}" name="ID MUESTRA" dataDxfId="7"/>
    <tableColumn id="2" xr3:uid="{00000000-0010-0000-0100-000002000000}" name="Analito" dataDxfId="6"/>
    <tableColumn id="3" xr3:uid="{00000000-0010-0000-0100-000003000000}" name="Conc (µg/mL)"/>
    <tableColumn id="4" xr3:uid="{00000000-0010-0000-0100-000004000000}" name="Inyecciòn muestra"/>
    <tableColumn id="5" xr3:uid="{00000000-0010-0000-0100-000005000000}" name="FD"/>
    <tableColumn id="6" xr3:uid="{00000000-0010-0000-0100-000006000000}" name="Conc (µg/mL)_1"/>
    <tableColumn id="7" xr3:uid="{00000000-0010-0000-0100-000007000000}" name="Conc (mg/mL)"/>
    <tableColumn id="8" xr3:uid="{00000000-0010-0000-0100-000008000000}" name="FD inyección"/>
    <tableColumn id="9" xr3:uid="{00000000-0010-0000-0100-000009000000}" name="Conc (mg/100mL)"/>
    <tableColumn id="10" xr3:uid="{00000000-0010-0000-0100-00000A000000}" name="Densidad g/mL"/>
    <tableColumn id="11" xr3:uid="{00000000-0010-0000-0100-00000B000000}" name="mg/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workbookViewId="0">
      <selection activeCell="I4" sqref="I4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220"/>
      <c r="B1" s="221"/>
      <c r="C1" s="222" t="s">
        <v>452</v>
      </c>
      <c r="D1" s="223"/>
      <c r="E1" s="223"/>
      <c r="F1" s="224"/>
      <c r="G1" s="174" t="s">
        <v>451</v>
      </c>
      <c r="H1" s="173" t="s">
        <v>454</v>
      </c>
    </row>
    <row r="2" spans="1:11" ht="20.25" customHeight="1" x14ac:dyDescent="0.25">
      <c r="A2" s="220"/>
      <c r="B2" s="221"/>
      <c r="C2" s="225"/>
      <c r="D2" s="226"/>
      <c r="E2" s="226"/>
      <c r="F2" s="227"/>
      <c r="G2" s="174" t="s">
        <v>450</v>
      </c>
      <c r="H2" s="173">
        <v>1</v>
      </c>
    </row>
    <row r="3" spans="1:11" ht="23.25" customHeight="1" x14ac:dyDescent="0.25">
      <c r="A3" s="220"/>
      <c r="B3" s="221"/>
      <c r="C3" s="228" t="s">
        <v>449</v>
      </c>
      <c r="D3" s="229"/>
      <c r="E3" s="229"/>
      <c r="F3" s="230"/>
      <c r="G3" s="172" t="s">
        <v>448</v>
      </c>
      <c r="H3" s="171">
        <v>43357</v>
      </c>
    </row>
    <row r="4" spans="1:11" x14ac:dyDescent="0.25">
      <c r="A4" s="155"/>
      <c r="B4" s="155"/>
      <c r="C4" s="155"/>
      <c r="D4" s="155"/>
      <c r="E4" s="155"/>
      <c r="F4" s="155"/>
      <c r="G4" s="155"/>
      <c r="H4" s="218"/>
    </row>
    <row r="5" spans="1:11" x14ac:dyDescent="0.25">
      <c r="A5" s="155"/>
      <c r="B5" s="155"/>
      <c r="C5" s="155"/>
      <c r="D5" s="155"/>
      <c r="E5" s="155"/>
      <c r="F5" s="155"/>
      <c r="G5" s="155"/>
      <c r="H5" s="155"/>
    </row>
    <row r="6" spans="1:11" x14ac:dyDescent="0.25">
      <c r="A6" s="155"/>
      <c r="B6" s="155"/>
      <c r="C6" s="155"/>
      <c r="D6" s="155"/>
      <c r="E6" s="155"/>
      <c r="F6" s="155"/>
      <c r="G6" s="155"/>
      <c r="H6" s="155"/>
    </row>
    <row r="7" spans="1:11" x14ac:dyDescent="0.25">
      <c r="A7" s="155"/>
      <c r="B7" s="155"/>
      <c r="C7" s="155"/>
      <c r="D7" s="155"/>
      <c r="E7" s="155"/>
      <c r="F7" s="155"/>
      <c r="G7" s="155"/>
      <c r="H7" s="155"/>
    </row>
    <row r="8" spans="1:11" ht="20.25" x14ac:dyDescent="0.25">
      <c r="A8" s="232" t="s">
        <v>447</v>
      </c>
      <c r="B8" s="232"/>
      <c r="C8" s="232"/>
      <c r="D8" s="232"/>
      <c r="E8" s="232"/>
      <c r="F8" s="232"/>
      <c r="G8" s="232"/>
      <c r="H8" s="155"/>
    </row>
    <row r="9" spans="1:11" ht="18" hidden="1" x14ac:dyDescent="0.25">
      <c r="A9" s="170" t="str">
        <f>H1</f>
        <v>SOFT-TC-021</v>
      </c>
      <c r="B9" s="170" t="str">
        <f>C1</f>
        <v>Cuadro de mando para el ensayo de humedad en alimentos</v>
      </c>
      <c r="C9" s="170"/>
      <c r="D9" s="170"/>
      <c r="E9" s="170"/>
      <c r="F9" s="170"/>
      <c r="G9" s="170"/>
      <c r="H9" s="155"/>
    </row>
    <row r="10" spans="1:11" ht="15" customHeight="1" x14ac:dyDescent="0.25">
      <c r="A10" s="231" t="str">
        <f>A9 &amp;" " &amp;B9</f>
        <v>SOFT-TC-021 Cuadro de mando para el ensayo de humedad en alimentos</v>
      </c>
      <c r="B10" s="231"/>
      <c r="C10" s="231"/>
      <c r="D10" s="231"/>
      <c r="E10" s="231"/>
      <c r="F10" s="231"/>
      <c r="G10" s="231"/>
      <c r="H10" s="231"/>
    </row>
    <row r="11" spans="1:11" ht="15" customHeight="1" x14ac:dyDescent="0.25">
      <c r="A11" s="169"/>
      <c r="B11" s="169"/>
      <c r="C11" s="169"/>
      <c r="D11" s="169"/>
      <c r="E11" s="169"/>
      <c r="F11" s="169"/>
      <c r="G11" s="169"/>
      <c r="H11" s="169"/>
    </row>
    <row r="12" spans="1:11" ht="15.75" x14ac:dyDescent="0.25">
      <c r="A12" s="219" t="s">
        <v>446</v>
      </c>
      <c r="B12" s="219"/>
      <c r="C12" s="219"/>
      <c r="D12" s="219"/>
      <c r="E12" s="219"/>
      <c r="F12" s="219"/>
      <c r="G12" s="219"/>
      <c r="H12" s="155"/>
      <c r="K12" s="168"/>
    </row>
    <row r="13" spans="1:11" x14ac:dyDescent="0.25">
      <c r="A13" s="155"/>
      <c r="B13" s="155"/>
      <c r="C13" s="155"/>
      <c r="D13" s="155"/>
      <c r="E13" s="155"/>
      <c r="F13" s="155"/>
      <c r="G13" s="155"/>
      <c r="H13" s="155"/>
    </row>
    <row r="14" spans="1:11" x14ac:dyDescent="0.25">
      <c r="A14" s="155"/>
      <c r="B14" s="167"/>
      <c r="C14" s="233" t="s">
        <v>445</v>
      </c>
      <c r="D14" s="234"/>
      <c r="E14" s="233" t="s">
        <v>444</v>
      </c>
      <c r="F14" s="234"/>
      <c r="G14" s="166" t="s">
        <v>443</v>
      </c>
      <c r="H14" s="166" t="s">
        <v>442</v>
      </c>
    </row>
    <row r="15" spans="1:11" ht="29.25" customHeight="1" x14ac:dyDescent="0.25">
      <c r="B15" s="167" t="s">
        <v>441</v>
      </c>
      <c r="C15" s="235" t="s">
        <v>440</v>
      </c>
      <c r="D15" s="236"/>
      <c r="E15" s="235" t="s">
        <v>439</v>
      </c>
      <c r="F15" s="236"/>
      <c r="G15" s="166"/>
      <c r="H15" s="165">
        <f>H3-7</f>
        <v>43350</v>
      </c>
    </row>
    <row r="16" spans="1:11" ht="28.5" customHeight="1" x14ac:dyDescent="0.25">
      <c r="B16" s="167" t="s">
        <v>438</v>
      </c>
      <c r="C16" s="235" t="s">
        <v>436</v>
      </c>
      <c r="D16" s="236"/>
      <c r="E16" s="235" t="s">
        <v>435</v>
      </c>
      <c r="F16" s="236"/>
      <c r="G16" s="166"/>
      <c r="H16" s="165">
        <f>H3</f>
        <v>43357</v>
      </c>
    </row>
    <row r="17" spans="1:8" ht="32.25" customHeight="1" x14ac:dyDescent="0.25">
      <c r="B17" s="167" t="s">
        <v>437</v>
      </c>
      <c r="C17" s="235" t="s">
        <v>436</v>
      </c>
      <c r="D17" s="236"/>
      <c r="E17" s="235" t="s">
        <v>435</v>
      </c>
      <c r="F17" s="236"/>
      <c r="G17" s="166"/>
      <c r="H17" s="165">
        <f>H3</f>
        <v>43357</v>
      </c>
    </row>
    <row r="18" spans="1:8" x14ac:dyDescent="0.25">
      <c r="B18" s="239" t="s">
        <v>434</v>
      </c>
      <c r="C18" s="240"/>
      <c r="D18" s="241"/>
      <c r="E18" s="242" t="s">
        <v>433</v>
      </c>
      <c r="F18" s="243"/>
      <c r="G18" s="243"/>
      <c r="H18" s="234"/>
    </row>
    <row r="19" spans="1:8" x14ac:dyDescent="0.25">
      <c r="H19" s="155"/>
    </row>
    <row r="20" spans="1:8" x14ac:dyDescent="0.25">
      <c r="A20" s="155"/>
      <c r="B20" s="155"/>
      <c r="C20" s="155"/>
      <c r="D20" s="155"/>
      <c r="E20" s="155"/>
      <c r="F20" s="155"/>
      <c r="G20" s="155"/>
      <c r="H20" s="155"/>
    </row>
    <row r="21" spans="1:8" x14ac:dyDescent="0.25">
      <c r="A21" s="155"/>
      <c r="B21" s="155"/>
      <c r="C21" s="155"/>
      <c r="D21" s="155"/>
      <c r="E21" s="155"/>
      <c r="F21" s="155"/>
      <c r="G21" s="155"/>
      <c r="H21" s="155"/>
    </row>
    <row r="22" spans="1:8" ht="15.75" x14ac:dyDescent="0.25">
      <c r="A22" s="244" t="s">
        <v>432</v>
      </c>
      <c r="B22" s="244"/>
      <c r="C22" s="244"/>
      <c r="D22" s="244"/>
      <c r="E22" s="244"/>
      <c r="F22" s="244"/>
      <c r="G22" s="244"/>
      <c r="H22" s="244"/>
    </row>
    <row r="23" spans="1:8" x14ac:dyDescent="0.25">
      <c r="A23" s="155"/>
      <c r="B23" s="155"/>
      <c r="C23" s="155"/>
      <c r="D23" s="155"/>
      <c r="E23" s="155"/>
      <c r="F23" s="155"/>
      <c r="G23" s="155"/>
      <c r="H23" s="155"/>
    </row>
    <row r="24" spans="1:8" x14ac:dyDescent="0.25">
      <c r="B24" s="245" t="s">
        <v>431</v>
      </c>
      <c r="C24" s="245" t="s">
        <v>430</v>
      </c>
      <c r="D24" s="245" t="s">
        <v>429</v>
      </c>
      <c r="E24" s="245" t="s">
        <v>428</v>
      </c>
      <c r="F24" s="245" t="s">
        <v>427</v>
      </c>
      <c r="G24" s="245" t="s">
        <v>426</v>
      </c>
      <c r="H24" s="245" t="s">
        <v>425</v>
      </c>
    </row>
    <row r="25" spans="1:8" ht="23.25" customHeight="1" x14ac:dyDescent="0.25">
      <c r="B25" s="246"/>
      <c r="C25" s="246"/>
      <c r="D25" s="246"/>
      <c r="E25" s="246"/>
      <c r="F25" s="246"/>
      <c r="G25" s="246"/>
      <c r="H25" s="246"/>
    </row>
    <row r="26" spans="1:8" ht="36" x14ac:dyDescent="0.25">
      <c r="B26" s="163" t="s">
        <v>424</v>
      </c>
      <c r="C26" s="164">
        <f>H17</f>
        <v>43357</v>
      </c>
      <c r="D26" s="163">
        <v>1</v>
      </c>
      <c r="E26" s="163" t="s">
        <v>423</v>
      </c>
      <c r="F26" s="163" t="s">
        <v>416</v>
      </c>
      <c r="G26" s="163" t="s">
        <v>422</v>
      </c>
      <c r="H26" s="163" t="s">
        <v>422</v>
      </c>
    </row>
    <row r="27" spans="1:8" x14ac:dyDescent="0.25">
      <c r="B27" s="156"/>
      <c r="C27" s="162"/>
      <c r="D27" s="156"/>
      <c r="E27" s="157"/>
      <c r="F27" s="156"/>
      <c r="G27" s="161"/>
      <c r="H27" s="160"/>
    </row>
    <row r="28" spans="1:8" x14ac:dyDescent="0.25">
      <c r="B28" s="158"/>
      <c r="C28" s="158"/>
      <c r="D28" s="158"/>
      <c r="E28" s="159"/>
      <c r="F28" s="158"/>
      <c r="G28" s="158"/>
      <c r="H28" s="158"/>
    </row>
    <row r="29" spans="1:8" x14ac:dyDescent="0.25">
      <c r="B29" s="156"/>
      <c r="C29" s="156"/>
      <c r="D29" s="156"/>
      <c r="E29" s="157"/>
      <c r="F29" s="156"/>
      <c r="G29" s="156"/>
      <c r="H29" s="156"/>
    </row>
    <row r="30" spans="1:8" x14ac:dyDescent="0.25">
      <c r="B30" s="156"/>
      <c r="C30" s="156"/>
      <c r="D30" s="156"/>
      <c r="E30" s="157"/>
      <c r="F30" s="156"/>
      <c r="G30" s="156"/>
      <c r="H30" s="156"/>
    </row>
    <row r="31" spans="1:8" x14ac:dyDescent="0.25">
      <c r="B31" s="156"/>
      <c r="C31" s="156"/>
      <c r="D31" s="156"/>
      <c r="E31" s="157"/>
      <c r="F31" s="156"/>
      <c r="G31" s="156"/>
      <c r="H31" s="156"/>
    </row>
    <row r="32" spans="1:8" x14ac:dyDescent="0.25">
      <c r="B32" s="156"/>
      <c r="C32" s="156"/>
      <c r="D32" s="156"/>
      <c r="E32" s="157"/>
      <c r="F32" s="156"/>
      <c r="G32" s="156"/>
      <c r="H32" s="156"/>
    </row>
    <row r="33" spans="1:8" x14ac:dyDescent="0.25">
      <c r="B33" s="156"/>
      <c r="C33" s="156"/>
      <c r="D33" s="156"/>
      <c r="E33" s="157"/>
      <c r="F33" s="156"/>
      <c r="G33" s="156"/>
      <c r="H33" s="156"/>
    </row>
    <row r="34" spans="1:8" x14ac:dyDescent="0.25">
      <c r="B34" s="156"/>
      <c r="C34" s="156"/>
      <c r="D34" s="156"/>
      <c r="E34" s="157"/>
      <c r="F34" s="156"/>
      <c r="G34" s="156"/>
      <c r="H34" s="156"/>
    </row>
    <row r="35" spans="1:8" x14ac:dyDescent="0.25">
      <c r="B35" s="156"/>
      <c r="C35" s="156"/>
      <c r="D35" s="156"/>
      <c r="E35" s="157"/>
      <c r="F35" s="156"/>
      <c r="G35" s="156"/>
      <c r="H35" s="156"/>
    </row>
    <row r="36" spans="1:8" x14ac:dyDescent="0.25">
      <c r="B36" s="156"/>
      <c r="C36" s="156"/>
      <c r="D36" s="156"/>
      <c r="E36" s="157"/>
      <c r="F36" s="156"/>
      <c r="G36" s="156"/>
      <c r="H36" s="156"/>
    </row>
    <row r="37" spans="1:8" x14ac:dyDescent="0.25">
      <c r="B37" s="156"/>
      <c r="C37" s="156"/>
      <c r="D37" s="156"/>
      <c r="E37" s="157"/>
      <c r="F37" s="156"/>
      <c r="G37" s="156"/>
      <c r="H37" s="156"/>
    </row>
    <row r="38" spans="1:8" x14ac:dyDescent="0.25">
      <c r="B38" s="156"/>
      <c r="C38" s="156"/>
      <c r="D38" s="156"/>
      <c r="E38" s="157"/>
      <c r="F38" s="156"/>
      <c r="G38" s="156"/>
      <c r="H38" s="156"/>
    </row>
    <row r="39" spans="1:8" x14ac:dyDescent="0.25">
      <c r="A39" s="155"/>
      <c r="B39" s="155"/>
      <c r="C39" s="155"/>
      <c r="D39" s="155"/>
      <c r="E39" s="155"/>
      <c r="F39" s="155"/>
      <c r="G39" s="155"/>
      <c r="H39" s="155"/>
    </row>
    <row r="40" spans="1:8" x14ac:dyDescent="0.25">
      <c r="A40" s="155"/>
      <c r="B40" s="155"/>
      <c r="C40" s="155"/>
      <c r="D40" s="155"/>
      <c r="E40" s="155"/>
      <c r="F40" s="155"/>
      <c r="G40" s="155"/>
      <c r="H40" s="155"/>
    </row>
    <row r="41" spans="1:8" x14ac:dyDescent="0.25">
      <c r="A41" s="155"/>
      <c r="B41" s="155"/>
      <c r="C41" s="155"/>
      <c r="D41" s="155"/>
      <c r="E41" s="155"/>
      <c r="F41" s="155"/>
      <c r="G41" s="155"/>
      <c r="H41" s="155"/>
    </row>
    <row r="42" spans="1:8" x14ac:dyDescent="0.25">
      <c r="A42" s="155"/>
      <c r="B42" s="155"/>
      <c r="C42" s="155"/>
      <c r="D42" s="155"/>
      <c r="E42" s="155"/>
      <c r="F42" s="155"/>
      <c r="G42" s="155"/>
      <c r="H42" s="155"/>
    </row>
    <row r="43" spans="1:8" x14ac:dyDescent="0.25">
      <c r="A43" s="155"/>
      <c r="B43" s="155"/>
      <c r="C43" s="155"/>
      <c r="D43" s="155"/>
      <c r="E43" s="155"/>
      <c r="F43" s="155"/>
      <c r="G43" s="155"/>
      <c r="H43" s="155"/>
    </row>
    <row r="44" spans="1:8" x14ac:dyDescent="0.25">
      <c r="A44" s="155"/>
      <c r="B44" s="155"/>
      <c r="C44" s="155"/>
      <c r="D44" s="155"/>
      <c r="E44" s="155"/>
      <c r="F44" s="155"/>
      <c r="G44" s="155"/>
      <c r="H44" s="155"/>
    </row>
    <row r="45" spans="1:8" x14ac:dyDescent="0.25">
      <c r="A45" s="247" t="s">
        <v>421</v>
      </c>
      <c r="B45" s="247"/>
      <c r="C45" s="247"/>
      <c r="D45" s="247"/>
      <c r="E45" s="247"/>
      <c r="F45" s="248" t="s">
        <v>419</v>
      </c>
      <c r="G45" s="248"/>
      <c r="H45" s="155"/>
    </row>
    <row r="46" spans="1:8" x14ac:dyDescent="0.25">
      <c r="B46" s="154"/>
      <c r="C46" s="154"/>
      <c r="D46" s="154"/>
      <c r="E46" s="154"/>
      <c r="F46" s="154"/>
      <c r="G46" s="154"/>
      <c r="H46" s="154"/>
    </row>
    <row r="47" spans="1:8" x14ac:dyDescent="0.25">
      <c r="B47" s="154"/>
      <c r="C47" s="154"/>
      <c r="D47" s="154"/>
      <c r="E47" s="154"/>
      <c r="F47" s="154"/>
      <c r="G47" s="154"/>
      <c r="H47" s="154"/>
    </row>
    <row r="48" spans="1:8" x14ac:dyDescent="0.25">
      <c r="B48" s="154"/>
      <c r="C48" s="154"/>
      <c r="D48" s="154"/>
      <c r="E48" s="154"/>
      <c r="F48" s="154"/>
      <c r="G48" s="154"/>
      <c r="H48" s="154"/>
    </row>
    <row r="49" spans="2:8" x14ac:dyDescent="0.25">
      <c r="B49" s="237" t="s">
        <v>420</v>
      </c>
      <c r="C49" s="237"/>
      <c r="D49" s="237"/>
      <c r="E49" s="237"/>
      <c r="F49" s="237"/>
      <c r="G49" s="238" t="s">
        <v>419</v>
      </c>
      <c r="H49" s="238"/>
    </row>
  </sheetData>
  <sheetProtection algorithmName="SHA-512" hashValue="7IoJcvw1reBf1vpD4HIldYsmyjPtifhacNZ+1uM6BR4+Sq+pz7DjfHrfHuPTatcHu53WkDIrB963aZOk218JVg==" saltValue="LpXa9asdkLpjj2WlWb/4eQ==" spinCount="100000" sheet="1" objects="1" scenarios="1"/>
  <mergeCells count="28">
    <mergeCell ref="C17:D17"/>
    <mergeCell ref="E17:F17"/>
    <mergeCell ref="A45:E45"/>
    <mergeCell ref="F45:G45"/>
    <mergeCell ref="C24:C25"/>
    <mergeCell ref="D24:D25"/>
    <mergeCell ref="E24:E25"/>
    <mergeCell ref="F24:F25"/>
    <mergeCell ref="G24:G25"/>
    <mergeCell ref="B49:F49"/>
    <mergeCell ref="G49:H49"/>
    <mergeCell ref="B18:D18"/>
    <mergeCell ref="E18:H18"/>
    <mergeCell ref="A22:H22"/>
    <mergeCell ref="B24:B25"/>
    <mergeCell ref="H24:H25"/>
    <mergeCell ref="C14:D14"/>
    <mergeCell ref="E14:F14"/>
    <mergeCell ref="C15:D15"/>
    <mergeCell ref="E15:F15"/>
    <mergeCell ref="C16:D16"/>
    <mergeCell ref="E16:F16"/>
    <mergeCell ref="A12:G12"/>
    <mergeCell ref="A1:B3"/>
    <mergeCell ref="C1:F2"/>
    <mergeCell ref="C3:F3"/>
    <mergeCell ref="A10:H10"/>
    <mergeCell ref="A8:G8"/>
  </mergeCells>
  <hyperlinks>
    <hyperlink ref="E1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O1049"/>
  <sheetViews>
    <sheetView topLeftCell="Q1" zoomScaleNormal="100" workbookViewId="0">
      <selection activeCell="V19" sqref="V19:X19"/>
    </sheetView>
  </sheetViews>
  <sheetFormatPr baseColWidth="10" defaultRowHeight="15" x14ac:dyDescent="0.25"/>
  <cols>
    <col min="1" max="1" width="21.5703125" customWidth="1"/>
    <col min="2" max="2" width="30.7109375" bestFit="1" customWidth="1"/>
    <col min="3" max="3" width="21.85546875" bestFit="1" customWidth="1"/>
    <col min="4" max="4" width="18" customWidth="1"/>
    <col min="5" max="6" width="27.5703125" customWidth="1"/>
    <col min="7" max="7" width="36.85546875" customWidth="1"/>
    <col min="8" max="8" width="18.42578125" customWidth="1"/>
    <col min="9" max="9" width="28" customWidth="1"/>
    <col min="10" max="10" width="15.28515625" customWidth="1"/>
    <col min="11" max="11" width="19" customWidth="1"/>
    <col min="12" max="13" width="28.5703125" customWidth="1"/>
    <col min="14" max="14" width="37.85546875" customWidth="1"/>
    <col min="15" max="15" width="19.42578125" customWidth="1"/>
    <col min="16" max="16" width="29" customWidth="1"/>
    <col min="17" max="17" width="16.28515625" customWidth="1"/>
    <col min="18" max="18" width="17.28515625" style="149" customWidth="1"/>
    <col min="19" max="19" width="16.7109375" customWidth="1"/>
    <col min="21" max="21" width="12" bestFit="1" customWidth="1"/>
    <col min="22" max="22" width="25.42578125" bestFit="1" customWidth="1"/>
    <col min="23" max="23" width="22" customWidth="1"/>
    <col min="24" max="24" width="19.42578125" customWidth="1"/>
  </cols>
  <sheetData>
    <row r="1" spans="1:23" ht="24.75" customHeight="1" x14ac:dyDescent="0.25">
      <c r="A1" s="220"/>
      <c r="B1" s="221"/>
      <c r="C1" s="281" t="str">
        <f>control!C1</f>
        <v>Cuadro de mando para el ensayo de humedad en alimentos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3"/>
      <c r="V1" s="180" t="s">
        <v>451</v>
      </c>
      <c r="W1" s="181" t="str">
        <f>control!H1</f>
        <v>SOFT-TC-021</v>
      </c>
    </row>
    <row r="2" spans="1:23" ht="20.25" customHeight="1" x14ac:dyDescent="0.25">
      <c r="A2" s="220"/>
      <c r="B2" s="221"/>
      <c r="C2" s="281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3"/>
      <c r="V2" s="180" t="s">
        <v>450</v>
      </c>
      <c r="W2" s="181">
        <f>control!H2</f>
        <v>1</v>
      </c>
    </row>
    <row r="3" spans="1:23" ht="23.25" customHeight="1" x14ac:dyDescent="0.3">
      <c r="A3" s="220"/>
      <c r="B3" s="221"/>
      <c r="C3" s="284" t="str">
        <f>control!C3</f>
        <v>AOXLAB S.A.S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6"/>
      <c r="V3" s="182" t="s">
        <v>448</v>
      </c>
      <c r="W3" s="183">
        <f>control!H3</f>
        <v>43357</v>
      </c>
    </row>
    <row r="4" spans="1:23" ht="15.75" thickBot="1" x14ac:dyDescent="0.3">
      <c r="K4" s="184"/>
      <c r="L4" s="184"/>
      <c r="M4" s="184"/>
      <c r="N4" s="184"/>
      <c r="O4" s="184"/>
      <c r="P4" s="184"/>
    </row>
    <row r="5" spans="1:23" ht="15.75" thickBot="1" x14ac:dyDescent="0.3">
      <c r="A5" s="1" t="s">
        <v>0</v>
      </c>
      <c r="B5" s="105" t="s">
        <v>418</v>
      </c>
      <c r="C5" s="51" t="s">
        <v>34</v>
      </c>
      <c r="D5" s="2" t="s">
        <v>333</v>
      </c>
      <c r="E5" s="287" t="s">
        <v>407</v>
      </c>
      <c r="F5" s="288"/>
      <c r="G5" s="77"/>
      <c r="H5" s="43" t="s">
        <v>351</v>
      </c>
      <c r="I5" s="4"/>
      <c r="J5" s="3"/>
      <c r="K5" s="52" t="s">
        <v>35</v>
      </c>
      <c r="L5" s="152"/>
      <c r="M5" s="289" t="s">
        <v>407</v>
      </c>
      <c r="N5" s="290"/>
      <c r="O5" s="40"/>
      <c r="P5" s="107" t="s">
        <v>351</v>
      </c>
      <c r="Q5" s="6"/>
      <c r="R5" s="7"/>
    </row>
    <row r="6" spans="1:23" ht="15.75" thickBot="1" x14ac:dyDescent="0.3">
      <c r="A6" s="5" t="s">
        <v>2</v>
      </c>
      <c r="B6" s="106" t="s">
        <v>36</v>
      </c>
      <c r="C6" s="76" t="s">
        <v>19</v>
      </c>
      <c r="D6" s="194">
        <v>0.5</v>
      </c>
      <c r="E6" s="294" t="s">
        <v>456</v>
      </c>
      <c r="F6" s="295"/>
      <c r="G6" s="192">
        <v>2.5000000000000001E-2</v>
      </c>
      <c r="H6" s="193" t="s">
        <v>457</v>
      </c>
    </row>
    <row r="7" spans="1:23" hidden="1" x14ac:dyDescent="0.25"/>
    <row r="8" spans="1:23" hidden="1" x14ac:dyDescent="0.25">
      <c r="A8" s="76" t="s">
        <v>332</v>
      </c>
      <c r="B8" s="76"/>
      <c r="C8" s="76"/>
    </row>
    <row r="9" spans="1:23" ht="15.75" hidden="1" thickBot="1" x14ac:dyDescent="0.3">
      <c r="A9" s="76" t="s">
        <v>34</v>
      </c>
      <c r="B9" s="78">
        <f>G5</f>
        <v>0</v>
      </c>
    </row>
    <row r="10" spans="1:23" hidden="1" x14ac:dyDescent="0.25">
      <c r="A10" s="49" t="s">
        <v>314</v>
      </c>
      <c r="B10" s="70" t="s">
        <v>315</v>
      </c>
      <c r="C10" s="50" t="s">
        <v>313</v>
      </c>
    </row>
    <row r="11" spans="1:23" hidden="1" x14ac:dyDescent="0.25">
      <c r="A11" s="14">
        <v>10</v>
      </c>
      <c r="B11" s="13">
        <v>0</v>
      </c>
      <c r="C11" s="74">
        <v>43313</v>
      </c>
      <c r="H11" s="104"/>
    </row>
    <row r="12" spans="1:23" hidden="1" x14ac:dyDescent="0.25">
      <c r="A12" s="14">
        <v>100</v>
      </c>
      <c r="B12" s="13">
        <v>0</v>
      </c>
      <c r="C12" s="74">
        <v>43313</v>
      </c>
    </row>
    <row r="13" spans="1:23" ht="15.75" hidden="1" thickBot="1" x14ac:dyDescent="0.3">
      <c r="A13" s="17">
        <v>200</v>
      </c>
      <c r="B13" s="6">
        <v>0</v>
      </c>
      <c r="C13" s="75">
        <v>43313</v>
      </c>
    </row>
    <row r="14" spans="1:23" hidden="1" x14ac:dyDescent="0.25">
      <c r="A14" s="72" t="s">
        <v>316</v>
      </c>
      <c r="B14" s="71">
        <f>SLOPE(B11:B13,A11:A13)</f>
        <v>0</v>
      </c>
    </row>
    <row r="15" spans="1:23" ht="15.75" hidden="1" thickBot="1" x14ac:dyDescent="0.3">
      <c r="A15" s="44" t="s">
        <v>317</v>
      </c>
      <c r="B15" s="16">
        <f>INTERCEPT(B11:B13,A11:A13)</f>
        <v>0</v>
      </c>
    </row>
    <row r="16" spans="1:23" ht="15.75" hidden="1" thickBot="1" x14ac:dyDescent="0.3"/>
    <row r="17" spans="1:25" ht="15.75" thickBot="1" x14ac:dyDescent="0.3">
      <c r="A17" s="291" t="s">
        <v>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3"/>
    </row>
    <row r="18" spans="1:25" ht="15.75" thickBot="1" x14ac:dyDescent="0.3">
      <c r="A18" s="253" t="s">
        <v>408</v>
      </c>
      <c r="B18" s="253"/>
      <c r="C18" s="280"/>
      <c r="D18" s="53"/>
      <c r="E18" s="253" t="s">
        <v>5</v>
      </c>
      <c r="F18" s="253"/>
      <c r="G18" s="253"/>
      <c r="H18" s="253"/>
      <c r="I18" s="253"/>
      <c r="J18" s="254"/>
      <c r="K18" s="252" t="s">
        <v>6</v>
      </c>
      <c r="L18" s="253"/>
      <c r="M18" s="253"/>
      <c r="N18" s="253"/>
      <c r="O18" s="253"/>
      <c r="P18" s="253"/>
      <c r="Q18" s="254"/>
      <c r="R18" s="252" t="s">
        <v>7</v>
      </c>
      <c r="S18" s="253"/>
      <c r="T18" s="254"/>
      <c r="U18" s="8"/>
    </row>
    <row r="19" spans="1:25" ht="15.75" thickBot="1" x14ac:dyDescent="0.3">
      <c r="A19" s="195" t="s">
        <v>3</v>
      </c>
      <c r="B19" s="61" t="s">
        <v>41</v>
      </c>
      <c r="C19" s="62" t="s">
        <v>324</v>
      </c>
      <c r="D19" s="62" t="s">
        <v>37</v>
      </c>
      <c r="E19" s="63" t="s">
        <v>318</v>
      </c>
      <c r="F19" s="63" t="s">
        <v>38</v>
      </c>
      <c r="G19" s="63" t="s">
        <v>319</v>
      </c>
      <c r="H19" s="64" t="s">
        <v>320</v>
      </c>
      <c r="I19" s="64" t="s">
        <v>334</v>
      </c>
      <c r="J19" s="79" t="s">
        <v>39</v>
      </c>
      <c r="K19" s="62" t="s">
        <v>460</v>
      </c>
      <c r="L19" s="63" t="s">
        <v>461</v>
      </c>
      <c r="M19" s="63" t="s">
        <v>462</v>
      </c>
      <c r="N19" s="63" t="s">
        <v>463</v>
      </c>
      <c r="O19" s="64" t="s">
        <v>464</v>
      </c>
      <c r="P19" s="64" t="s">
        <v>465</v>
      </c>
      <c r="Q19" s="79" t="s">
        <v>466</v>
      </c>
      <c r="R19" s="150" t="s">
        <v>40</v>
      </c>
      <c r="S19" s="81" t="s">
        <v>331</v>
      </c>
      <c r="T19" s="80" t="s">
        <v>8</v>
      </c>
      <c r="U19" s="139" t="s">
        <v>1</v>
      </c>
      <c r="V19" s="70" t="s">
        <v>455</v>
      </c>
      <c r="W19" s="175" t="s">
        <v>417</v>
      </c>
      <c r="X19" s="198" t="s">
        <v>453</v>
      </c>
      <c r="Y19" s="141"/>
    </row>
    <row r="20" spans="1:25" ht="15.75" thickBot="1" x14ac:dyDescent="0.3">
      <c r="A20" s="196"/>
      <c r="B20" s="108"/>
      <c r="C20" s="115"/>
      <c r="D20" s="116"/>
      <c r="E20" s="109" t="str">
        <f t="shared" ref="E20:E81" si="0">IF(OR(ISBLANK(D20),ISERROR($B$14),ISERROR($B$15))=FALSE,D20+(D20*$B$14+$B$15),"")</f>
        <v/>
      </c>
      <c r="F20" s="97"/>
      <c r="G20" s="109" t="str">
        <f t="shared" ref="G20:G81" si="1">IF(OR(ISBLANK(F20),ISERROR($B$14),ISERROR($B$15))=FALSE,F20+(F20*$B$14+$B$15),"")</f>
        <v/>
      </c>
      <c r="H20" s="98"/>
      <c r="I20" s="110" t="str">
        <f t="shared" ref="I20:I81" si="2">IF(OR(ISBLANK(H20),ISERROR($B$14),ISERROR($B$15))=FALSE,H20+(H20*$B$14+$B$15),"")</f>
        <v/>
      </c>
      <c r="J20" s="143" t="str">
        <f>IF(AND(ISNUMBER(E20),ISNUMBER(G20),ISNUMBER(I20))=TRUE,IF((G20-E20)&lt;$G$6,"MASA INSUFICIENTE",IF(100-(G20-E20)*100/I20&lt;$D$6,"&lt; "&amp;$D$6,100-(G20-E20)*100/I20)),"")</f>
        <v/>
      </c>
      <c r="K20" s="116"/>
      <c r="L20" s="109" t="str">
        <f t="shared" ref="L20:L81" si="3">IF(OR(ISBLANK(K20),ISERROR($B$14),ISERROR($B$15))=FALSE,K20+(K20*$B$14+$B$15),"")</f>
        <v/>
      </c>
      <c r="M20" s="97"/>
      <c r="N20" s="109" t="str">
        <f t="shared" ref="N20:N81" si="4">IF(OR(ISBLANK(M20),ISERROR($B$14),ISERROR($B$15))=FALSE,M20+(M20*$B$14+$B$15),"")</f>
        <v/>
      </c>
      <c r="O20" s="98"/>
      <c r="P20" s="110" t="str">
        <f>IF(OR(ISBLANK(O20),ISERROR($B$14),ISERROR($B$15))=FALSE,O20+(O20*$B$14+$B$15),"")</f>
        <v/>
      </c>
      <c r="Q20" s="143" t="str">
        <f>IF(AND(ISNUMBER(L20),ISNUMBER(N20),ISNUMBER(P20))=TRUE,IF((N20-L20)&lt;$G$6,"MASA INSUFICIENTE",IF(100-(N20-L20)*100/P20&lt;$D$6,"&lt; "&amp;$D$6,100-(N20-L20)*100/P20)),"")</f>
        <v/>
      </c>
      <c r="R20" s="144" t="str">
        <f t="shared" ref="R20:R81" si="5">IF(AND(ISNUMBER(Q20),ISNUMBER(J20))=TRUE,AVERAGE(Q20,J20),"")</f>
        <v/>
      </c>
      <c r="S20" s="113" t="str">
        <f>IF(ISBLANK(C20)=TRUE,"",VLOOKUP(C20,'Límites Gráfico'!A:D,4,FALSE))</f>
        <v/>
      </c>
      <c r="T20" s="111" t="str">
        <f t="shared" ref="T20:T81" si="6">IF(AND(ISNUMBER(J20),ISNUMBER((Q20)))=TRUE,ABS(Q20-J20)/AVERAGE(Q20,J20),"N. A.")</f>
        <v>N. A.</v>
      </c>
      <c r="U20" s="140"/>
      <c r="V20" s="119"/>
      <c r="W20" s="216"/>
      <c r="X20" s="215"/>
      <c r="Y20" s="142"/>
    </row>
    <row r="21" spans="1:25" ht="15.75" thickBot="1" x14ac:dyDescent="0.3">
      <c r="A21" s="196"/>
      <c r="B21" s="108"/>
      <c r="C21" s="115"/>
      <c r="D21" s="116"/>
      <c r="E21" s="109" t="str">
        <f t="shared" si="0"/>
        <v/>
      </c>
      <c r="F21" s="97"/>
      <c r="G21" s="109" t="str">
        <f t="shared" si="1"/>
        <v/>
      </c>
      <c r="H21" s="98"/>
      <c r="I21" s="110" t="str">
        <f t="shared" si="2"/>
        <v/>
      </c>
      <c r="J21" s="143" t="str">
        <f t="shared" ref="J21:J84" si="7">IF(AND(ISNUMBER(E21),ISNUMBER(G21),ISNUMBER(I21))=TRUE,IF((G21-E21)&lt;$G$6,"MASA INSUFICIENTE",IF(100-(G21-E21)*100/I21&lt;$D$6,"&lt; "&amp;$D$6,100-(G21-E21)*100/I21)),"")</f>
        <v/>
      </c>
      <c r="K21" s="116"/>
      <c r="L21" s="109" t="str">
        <f t="shared" si="3"/>
        <v/>
      </c>
      <c r="M21" s="97"/>
      <c r="N21" s="109" t="str">
        <f t="shared" si="4"/>
        <v/>
      </c>
      <c r="O21" s="98"/>
      <c r="P21" s="110" t="str">
        <f t="shared" ref="P21:P82" si="8">IF(OR(ISBLANK(O21),ISERROR($B$14),ISERROR($B$15))=FALSE,O21+(O21*$B$14+$B$15),"")</f>
        <v/>
      </c>
      <c r="Q21" s="143" t="str">
        <f t="shared" ref="Q21:Q84" si="9">IF(AND(ISNUMBER(L21),ISNUMBER(N21),ISNUMBER(P21))=TRUE,IF((N21-L21)&lt;$G$6,"MASA INSUFICIENTE",IF(100-(N21-L21)*100/P21&lt;$D$6,"&lt; "&amp;$D$6,100-(N21-L21)*100/P21)),"")</f>
        <v/>
      </c>
      <c r="R21" s="144" t="str">
        <f t="shared" si="5"/>
        <v/>
      </c>
      <c r="S21" s="113" t="str">
        <f>IF(ISBLANK(C21)=TRUE,"",VLOOKUP(C21,'Límites Gráfico'!A:D,4,FALSE))</f>
        <v/>
      </c>
      <c r="T21" s="111" t="str">
        <f t="shared" si="6"/>
        <v>N. A.</v>
      </c>
      <c r="U21" s="140"/>
      <c r="V21" s="119"/>
      <c r="W21" s="216"/>
      <c r="X21" s="215"/>
      <c r="Y21" s="142"/>
    </row>
    <row r="22" spans="1:25" ht="15.75" thickBot="1" x14ac:dyDescent="0.3">
      <c r="A22" s="196"/>
      <c r="B22" s="108"/>
      <c r="C22" s="115"/>
      <c r="D22" s="116"/>
      <c r="E22" s="109" t="str">
        <f t="shared" si="0"/>
        <v/>
      </c>
      <c r="F22" s="97"/>
      <c r="G22" s="109" t="str">
        <f t="shared" si="1"/>
        <v/>
      </c>
      <c r="H22" s="98"/>
      <c r="I22" s="110" t="str">
        <f t="shared" si="2"/>
        <v/>
      </c>
      <c r="J22" s="143" t="str">
        <f t="shared" si="7"/>
        <v/>
      </c>
      <c r="K22" s="116"/>
      <c r="L22" s="109" t="str">
        <f t="shared" si="3"/>
        <v/>
      </c>
      <c r="M22" s="97"/>
      <c r="N22" s="109" t="str">
        <f t="shared" si="4"/>
        <v/>
      </c>
      <c r="O22" s="98"/>
      <c r="P22" s="110" t="str">
        <f t="shared" si="8"/>
        <v/>
      </c>
      <c r="Q22" s="143" t="str">
        <f t="shared" si="9"/>
        <v/>
      </c>
      <c r="R22" s="144" t="str">
        <f t="shared" si="5"/>
        <v/>
      </c>
      <c r="S22" s="113" t="str">
        <f>IF(ISBLANK(C22)=TRUE,"",VLOOKUP(C22,'Límites Gráfico'!A:D,4,FALSE))</f>
        <v/>
      </c>
      <c r="T22" s="111" t="str">
        <f t="shared" si="6"/>
        <v>N. A.</v>
      </c>
      <c r="U22" s="140"/>
      <c r="V22" s="119"/>
      <c r="W22" s="216"/>
      <c r="X22" s="215"/>
      <c r="Y22" s="142"/>
    </row>
    <row r="23" spans="1:25" ht="15.75" thickBot="1" x14ac:dyDescent="0.3">
      <c r="A23" s="196"/>
      <c r="B23" s="108"/>
      <c r="C23" s="115"/>
      <c r="D23" s="116"/>
      <c r="E23" s="109" t="str">
        <f t="shared" si="0"/>
        <v/>
      </c>
      <c r="F23" s="97"/>
      <c r="G23" s="109" t="str">
        <f t="shared" si="1"/>
        <v/>
      </c>
      <c r="H23" s="98"/>
      <c r="I23" s="110" t="str">
        <f t="shared" si="2"/>
        <v/>
      </c>
      <c r="J23" s="143" t="str">
        <f t="shared" si="7"/>
        <v/>
      </c>
      <c r="K23" s="116"/>
      <c r="L23" s="109" t="str">
        <f t="shared" si="3"/>
        <v/>
      </c>
      <c r="M23" s="97"/>
      <c r="N23" s="109" t="str">
        <f t="shared" si="4"/>
        <v/>
      </c>
      <c r="O23" s="98"/>
      <c r="P23" s="110" t="str">
        <f t="shared" si="8"/>
        <v/>
      </c>
      <c r="Q23" s="143" t="str">
        <f t="shared" si="9"/>
        <v/>
      </c>
      <c r="R23" s="144" t="str">
        <f t="shared" si="5"/>
        <v/>
      </c>
      <c r="S23" s="113" t="str">
        <f>IF(ISBLANK(C23)=TRUE,"",VLOOKUP(C23,'Límites Gráfico'!A:D,4,FALSE))</f>
        <v/>
      </c>
      <c r="T23" s="111" t="str">
        <f t="shared" si="6"/>
        <v>N. A.</v>
      </c>
      <c r="U23" s="140"/>
      <c r="V23" s="119"/>
      <c r="W23" s="216"/>
      <c r="X23" s="215"/>
      <c r="Y23" s="142"/>
    </row>
    <row r="24" spans="1:25" ht="15.75" thickBot="1" x14ac:dyDescent="0.3">
      <c r="A24" s="196"/>
      <c r="B24" s="108"/>
      <c r="C24" s="115"/>
      <c r="D24" s="116"/>
      <c r="E24" s="109" t="str">
        <f t="shared" si="0"/>
        <v/>
      </c>
      <c r="F24" s="97"/>
      <c r="G24" s="109" t="str">
        <f t="shared" si="1"/>
        <v/>
      </c>
      <c r="H24" s="98"/>
      <c r="I24" s="110" t="str">
        <f t="shared" si="2"/>
        <v/>
      </c>
      <c r="J24" s="143" t="str">
        <f t="shared" si="7"/>
        <v/>
      </c>
      <c r="K24" s="116"/>
      <c r="L24" s="109" t="str">
        <f t="shared" si="3"/>
        <v/>
      </c>
      <c r="M24" s="97"/>
      <c r="N24" s="109" t="str">
        <f t="shared" si="4"/>
        <v/>
      </c>
      <c r="O24" s="98"/>
      <c r="P24" s="110" t="str">
        <f t="shared" si="8"/>
        <v/>
      </c>
      <c r="Q24" s="143" t="str">
        <f t="shared" si="9"/>
        <v/>
      </c>
      <c r="R24" s="144" t="str">
        <f t="shared" si="5"/>
        <v/>
      </c>
      <c r="S24" s="113" t="str">
        <f>IF(ISBLANK(C24)=TRUE,"",VLOOKUP(C24,'Límites Gráfico'!A:D,4,FALSE))</f>
        <v/>
      </c>
      <c r="T24" s="111" t="str">
        <f t="shared" si="6"/>
        <v>N. A.</v>
      </c>
      <c r="U24" s="140"/>
      <c r="V24" s="119"/>
      <c r="W24" s="216"/>
      <c r="X24" s="215"/>
      <c r="Y24" s="142"/>
    </row>
    <row r="25" spans="1:25" ht="15.75" thickBot="1" x14ac:dyDescent="0.3">
      <c r="A25" s="196"/>
      <c r="B25" s="108"/>
      <c r="C25" s="115"/>
      <c r="D25" s="116"/>
      <c r="E25" s="109" t="str">
        <f t="shared" si="0"/>
        <v/>
      </c>
      <c r="F25" s="97"/>
      <c r="G25" s="109" t="str">
        <f t="shared" si="1"/>
        <v/>
      </c>
      <c r="H25" s="98"/>
      <c r="I25" s="110" t="str">
        <f t="shared" si="2"/>
        <v/>
      </c>
      <c r="J25" s="143" t="str">
        <f t="shared" si="7"/>
        <v/>
      </c>
      <c r="K25" s="116"/>
      <c r="L25" s="109" t="str">
        <f t="shared" si="3"/>
        <v/>
      </c>
      <c r="M25" s="97"/>
      <c r="N25" s="109" t="str">
        <f t="shared" si="4"/>
        <v/>
      </c>
      <c r="O25" s="98"/>
      <c r="P25" s="110" t="str">
        <f t="shared" si="8"/>
        <v/>
      </c>
      <c r="Q25" s="143" t="str">
        <f t="shared" si="9"/>
        <v/>
      </c>
      <c r="R25" s="144" t="str">
        <f t="shared" si="5"/>
        <v/>
      </c>
      <c r="S25" s="113" t="str">
        <f>IF(ISBLANK(C25)=TRUE,"",VLOOKUP(C25,'Límites Gráfico'!A:D,4,FALSE))</f>
        <v/>
      </c>
      <c r="T25" s="111" t="str">
        <f t="shared" si="6"/>
        <v>N. A.</v>
      </c>
      <c r="U25" s="140"/>
      <c r="V25" s="119"/>
      <c r="W25" s="216"/>
      <c r="X25" s="215"/>
      <c r="Y25" s="142"/>
    </row>
    <row r="26" spans="1:25" ht="15.75" thickBot="1" x14ac:dyDescent="0.3">
      <c r="A26" s="196"/>
      <c r="B26" s="108"/>
      <c r="C26" s="115"/>
      <c r="D26" s="116"/>
      <c r="E26" s="109" t="str">
        <f t="shared" si="0"/>
        <v/>
      </c>
      <c r="F26" s="97"/>
      <c r="G26" s="109" t="str">
        <f t="shared" si="1"/>
        <v/>
      </c>
      <c r="H26" s="98"/>
      <c r="I26" s="110" t="str">
        <f t="shared" si="2"/>
        <v/>
      </c>
      <c r="J26" s="143" t="str">
        <f t="shared" si="7"/>
        <v/>
      </c>
      <c r="K26" s="116"/>
      <c r="L26" s="109" t="str">
        <f t="shared" si="3"/>
        <v/>
      </c>
      <c r="M26" s="97"/>
      <c r="N26" s="109" t="str">
        <f t="shared" si="4"/>
        <v/>
      </c>
      <c r="O26" s="98"/>
      <c r="P26" s="110" t="str">
        <f t="shared" si="8"/>
        <v/>
      </c>
      <c r="Q26" s="143" t="str">
        <f t="shared" si="9"/>
        <v/>
      </c>
      <c r="R26" s="144" t="str">
        <f t="shared" si="5"/>
        <v/>
      </c>
      <c r="S26" s="113" t="str">
        <f>IF(ISBLANK(C26)=TRUE,"",VLOOKUP(C26,'Límites Gráfico'!A:D,4,FALSE))</f>
        <v/>
      </c>
      <c r="T26" s="111" t="str">
        <f t="shared" si="6"/>
        <v>N. A.</v>
      </c>
      <c r="U26" s="140"/>
      <c r="V26" s="119"/>
      <c r="W26" s="216"/>
      <c r="X26" s="215"/>
      <c r="Y26" s="142"/>
    </row>
    <row r="27" spans="1:25" ht="15.75" thickBot="1" x14ac:dyDescent="0.3">
      <c r="A27" s="196"/>
      <c r="B27" s="108"/>
      <c r="C27" s="115"/>
      <c r="D27" s="116"/>
      <c r="E27" s="109" t="str">
        <f t="shared" si="0"/>
        <v/>
      </c>
      <c r="F27" s="97"/>
      <c r="G27" s="109" t="str">
        <f t="shared" si="1"/>
        <v/>
      </c>
      <c r="H27" s="98"/>
      <c r="I27" s="110" t="str">
        <f t="shared" si="2"/>
        <v/>
      </c>
      <c r="J27" s="143" t="str">
        <f t="shared" si="7"/>
        <v/>
      </c>
      <c r="K27" s="116"/>
      <c r="L27" s="109" t="str">
        <f t="shared" si="3"/>
        <v/>
      </c>
      <c r="M27" s="97"/>
      <c r="N27" s="109" t="str">
        <f t="shared" si="4"/>
        <v/>
      </c>
      <c r="O27" s="98"/>
      <c r="P27" s="110" t="str">
        <f t="shared" si="8"/>
        <v/>
      </c>
      <c r="Q27" s="143" t="str">
        <f t="shared" si="9"/>
        <v/>
      </c>
      <c r="R27" s="144" t="str">
        <f t="shared" si="5"/>
        <v/>
      </c>
      <c r="S27" s="113" t="str">
        <f>IF(ISBLANK(C27)=TRUE,"",VLOOKUP(C27,'Límites Gráfico'!A:D,4,FALSE))</f>
        <v/>
      </c>
      <c r="T27" s="111" t="str">
        <f t="shared" si="6"/>
        <v>N. A.</v>
      </c>
      <c r="U27" s="140"/>
      <c r="V27" s="119"/>
      <c r="W27" s="216"/>
      <c r="X27" s="215"/>
      <c r="Y27" s="142"/>
    </row>
    <row r="28" spans="1:25" x14ac:dyDescent="0.25">
      <c r="A28" s="196"/>
      <c r="B28" s="108"/>
      <c r="C28" s="115"/>
      <c r="D28" s="116"/>
      <c r="E28" s="109" t="str">
        <f t="shared" si="0"/>
        <v/>
      </c>
      <c r="F28" s="97"/>
      <c r="G28" s="109" t="str">
        <f t="shared" si="1"/>
        <v/>
      </c>
      <c r="H28" s="98"/>
      <c r="I28" s="110" t="str">
        <f t="shared" si="2"/>
        <v/>
      </c>
      <c r="J28" s="143" t="str">
        <f t="shared" si="7"/>
        <v/>
      </c>
      <c r="K28" s="116"/>
      <c r="L28" s="109" t="str">
        <f t="shared" si="3"/>
        <v/>
      </c>
      <c r="M28" s="97"/>
      <c r="N28" s="109" t="str">
        <f t="shared" si="4"/>
        <v/>
      </c>
      <c r="O28" s="98"/>
      <c r="P28" s="110" t="str">
        <f t="shared" si="8"/>
        <v/>
      </c>
      <c r="Q28" s="143" t="str">
        <f t="shared" si="9"/>
        <v/>
      </c>
      <c r="R28" s="144" t="str">
        <f t="shared" si="5"/>
        <v/>
      </c>
      <c r="S28" s="113" t="str">
        <f>IF(ISBLANK(C28)=TRUE,"",VLOOKUP(C28,'Límites Gráfico'!A:D,4,FALSE))</f>
        <v/>
      </c>
      <c r="T28" s="111" t="str">
        <f t="shared" si="6"/>
        <v>N. A.</v>
      </c>
      <c r="U28" s="140"/>
      <c r="V28" s="119"/>
      <c r="W28" s="216"/>
      <c r="X28" s="215"/>
      <c r="Y28" s="142"/>
    </row>
    <row r="29" spans="1:25" x14ac:dyDescent="0.25">
      <c r="A29" s="197"/>
      <c r="B29" s="108"/>
      <c r="C29" s="115"/>
      <c r="D29" s="116"/>
      <c r="E29" s="109" t="str">
        <f t="shared" si="0"/>
        <v/>
      </c>
      <c r="F29" s="97"/>
      <c r="G29" s="109" t="str">
        <f t="shared" si="1"/>
        <v/>
      </c>
      <c r="H29" s="98"/>
      <c r="I29" s="110" t="str">
        <f t="shared" si="2"/>
        <v/>
      </c>
      <c r="J29" s="143" t="str">
        <f t="shared" si="7"/>
        <v/>
      </c>
      <c r="K29" s="116"/>
      <c r="L29" s="109" t="str">
        <f t="shared" si="3"/>
        <v/>
      </c>
      <c r="M29" s="97"/>
      <c r="N29" s="109" t="str">
        <f t="shared" si="4"/>
        <v/>
      </c>
      <c r="O29" s="98"/>
      <c r="P29" s="110" t="str">
        <f t="shared" si="8"/>
        <v/>
      </c>
      <c r="Q29" s="143" t="str">
        <f t="shared" si="9"/>
        <v/>
      </c>
      <c r="R29" s="144" t="str">
        <f t="shared" si="5"/>
        <v/>
      </c>
      <c r="S29" s="113" t="str">
        <f>IF(ISBLANK(C29)=TRUE,"",VLOOKUP(C29,'Límites Gráfico'!A:D,4,FALSE))</f>
        <v/>
      </c>
      <c r="T29" s="111" t="str">
        <f t="shared" si="6"/>
        <v>N. A.</v>
      </c>
      <c r="U29" s="140"/>
      <c r="V29" s="119"/>
      <c r="W29" s="216"/>
      <c r="X29" s="215"/>
      <c r="Y29" s="142"/>
    </row>
    <row r="30" spans="1:25" x14ac:dyDescent="0.25">
      <c r="A30" s="197"/>
      <c r="B30" s="108"/>
      <c r="C30" s="115"/>
      <c r="D30" s="116"/>
      <c r="E30" s="109" t="str">
        <f t="shared" si="0"/>
        <v/>
      </c>
      <c r="F30" s="97"/>
      <c r="G30" s="109" t="str">
        <f t="shared" si="1"/>
        <v/>
      </c>
      <c r="H30" s="98"/>
      <c r="I30" s="110" t="str">
        <f t="shared" si="2"/>
        <v/>
      </c>
      <c r="J30" s="143" t="str">
        <f t="shared" si="7"/>
        <v/>
      </c>
      <c r="K30" s="116"/>
      <c r="L30" s="109" t="str">
        <f t="shared" si="3"/>
        <v/>
      </c>
      <c r="M30" s="97"/>
      <c r="N30" s="109" t="str">
        <f t="shared" si="4"/>
        <v/>
      </c>
      <c r="O30" s="98"/>
      <c r="P30" s="110" t="str">
        <f t="shared" si="8"/>
        <v/>
      </c>
      <c r="Q30" s="143" t="str">
        <f t="shared" si="9"/>
        <v/>
      </c>
      <c r="R30" s="144" t="str">
        <f t="shared" si="5"/>
        <v/>
      </c>
      <c r="S30" s="113" t="str">
        <f>IF(ISBLANK(C30)=TRUE,"",VLOOKUP(C30,'Límites Gráfico'!A:D,4,FALSE))</f>
        <v/>
      </c>
      <c r="T30" s="111" t="str">
        <f t="shared" si="6"/>
        <v>N. A.</v>
      </c>
      <c r="U30" s="140"/>
      <c r="V30" s="119"/>
      <c r="W30" s="216"/>
      <c r="X30" s="215"/>
      <c r="Y30" s="142"/>
    </row>
    <row r="31" spans="1:25" x14ac:dyDescent="0.25">
      <c r="A31" s="197"/>
      <c r="B31" s="108"/>
      <c r="C31" s="115"/>
      <c r="D31" s="116"/>
      <c r="E31" s="109" t="str">
        <f t="shared" si="0"/>
        <v/>
      </c>
      <c r="F31" s="97"/>
      <c r="G31" s="109" t="str">
        <f t="shared" si="1"/>
        <v/>
      </c>
      <c r="H31" s="98"/>
      <c r="I31" s="110" t="str">
        <f t="shared" si="2"/>
        <v/>
      </c>
      <c r="J31" s="143" t="str">
        <f t="shared" si="7"/>
        <v/>
      </c>
      <c r="K31" s="116"/>
      <c r="L31" s="109" t="str">
        <f t="shared" si="3"/>
        <v/>
      </c>
      <c r="M31" s="97"/>
      <c r="N31" s="109" t="str">
        <f t="shared" si="4"/>
        <v/>
      </c>
      <c r="O31" s="98"/>
      <c r="P31" s="110" t="str">
        <f t="shared" si="8"/>
        <v/>
      </c>
      <c r="Q31" s="143" t="str">
        <f t="shared" si="9"/>
        <v/>
      </c>
      <c r="R31" s="144" t="str">
        <f t="shared" si="5"/>
        <v/>
      </c>
      <c r="S31" s="113" t="str">
        <f>IF(ISBLANK(C31)=TRUE,"",VLOOKUP(C31,'Límites Gráfico'!A:D,4,FALSE))</f>
        <v/>
      </c>
      <c r="T31" s="111" t="str">
        <f t="shared" si="6"/>
        <v>N. A.</v>
      </c>
      <c r="U31" s="140"/>
      <c r="V31" s="119"/>
      <c r="W31" s="216"/>
      <c r="X31" s="215"/>
      <c r="Y31" s="142"/>
    </row>
    <row r="32" spans="1:25" x14ac:dyDescent="0.25">
      <c r="A32" s="197"/>
      <c r="B32" s="108"/>
      <c r="C32" s="115"/>
      <c r="D32" s="116"/>
      <c r="E32" s="109" t="str">
        <f t="shared" si="0"/>
        <v/>
      </c>
      <c r="F32" s="97"/>
      <c r="G32" s="109" t="str">
        <f t="shared" si="1"/>
        <v/>
      </c>
      <c r="H32" s="98"/>
      <c r="I32" s="110" t="str">
        <f t="shared" si="2"/>
        <v/>
      </c>
      <c r="J32" s="143" t="str">
        <f t="shared" si="7"/>
        <v/>
      </c>
      <c r="K32" s="116"/>
      <c r="L32" s="109" t="str">
        <f t="shared" si="3"/>
        <v/>
      </c>
      <c r="M32" s="97"/>
      <c r="N32" s="109" t="str">
        <f t="shared" si="4"/>
        <v/>
      </c>
      <c r="O32" s="98"/>
      <c r="P32" s="110" t="str">
        <f t="shared" si="8"/>
        <v/>
      </c>
      <c r="Q32" s="143" t="str">
        <f t="shared" si="9"/>
        <v/>
      </c>
      <c r="R32" s="144" t="str">
        <f t="shared" si="5"/>
        <v/>
      </c>
      <c r="S32" s="113" t="str">
        <f>IF(ISBLANK(C32)=TRUE,"",VLOOKUP(C32,'Límites Gráfico'!A:D,4,FALSE))</f>
        <v/>
      </c>
      <c r="T32" s="111" t="str">
        <f t="shared" si="6"/>
        <v>N. A.</v>
      </c>
      <c r="U32" s="140"/>
      <c r="V32" s="119"/>
      <c r="W32" s="216"/>
      <c r="X32" s="215"/>
      <c r="Y32" s="142"/>
    </row>
    <row r="33" spans="1:25" x14ac:dyDescent="0.25">
      <c r="A33" s="197"/>
      <c r="B33" s="108"/>
      <c r="C33" s="115"/>
      <c r="D33" s="116"/>
      <c r="E33" s="109" t="str">
        <f t="shared" si="0"/>
        <v/>
      </c>
      <c r="F33" s="97"/>
      <c r="G33" s="109" t="str">
        <f t="shared" si="1"/>
        <v/>
      </c>
      <c r="H33" s="98"/>
      <c r="I33" s="110" t="str">
        <f t="shared" si="2"/>
        <v/>
      </c>
      <c r="J33" s="143" t="str">
        <f t="shared" si="7"/>
        <v/>
      </c>
      <c r="K33" s="116"/>
      <c r="L33" s="109" t="str">
        <f t="shared" si="3"/>
        <v/>
      </c>
      <c r="M33" s="97"/>
      <c r="N33" s="109" t="str">
        <f t="shared" si="4"/>
        <v/>
      </c>
      <c r="O33" s="98"/>
      <c r="P33" s="110" t="str">
        <f t="shared" si="8"/>
        <v/>
      </c>
      <c r="Q33" s="143" t="str">
        <f t="shared" si="9"/>
        <v/>
      </c>
      <c r="R33" s="144" t="str">
        <f t="shared" si="5"/>
        <v/>
      </c>
      <c r="S33" s="113" t="str">
        <f>IF(ISBLANK(C33)=TRUE,"",VLOOKUP(C33,'Límites Gráfico'!A:D,4,FALSE))</f>
        <v/>
      </c>
      <c r="T33" s="111" t="str">
        <f t="shared" si="6"/>
        <v>N. A.</v>
      </c>
      <c r="U33" s="140"/>
      <c r="V33" s="119"/>
      <c r="W33" s="216"/>
      <c r="X33" s="215"/>
      <c r="Y33" s="142"/>
    </row>
    <row r="34" spans="1:25" x14ac:dyDescent="0.25">
      <c r="A34" s="197"/>
      <c r="B34" s="108"/>
      <c r="C34" s="115"/>
      <c r="D34" s="116"/>
      <c r="E34" s="109" t="str">
        <f t="shared" si="0"/>
        <v/>
      </c>
      <c r="F34" s="97"/>
      <c r="G34" s="109" t="str">
        <f t="shared" si="1"/>
        <v/>
      </c>
      <c r="H34" s="98"/>
      <c r="I34" s="110" t="str">
        <f t="shared" si="2"/>
        <v/>
      </c>
      <c r="J34" s="143" t="str">
        <f t="shared" si="7"/>
        <v/>
      </c>
      <c r="K34" s="116"/>
      <c r="L34" s="109" t="str">
        <f t="shared" si="3"/>
        <v/>
      </c>
      <c r="M34" s="97"/>
      <c r="N34" s="109" t="str">
        <f t="shared" si="4"/>
        <v/>
      </c>
      <c r="O34" s="98"/>
      <c r="P34" s="110" t="str">
        <f t="shared" si="8"/>
        <v/>
      </c>
      <c r="Q34" s="143" t="str">
        <f t="shared" si="9"/>
        <v/>
      </c>
      <c r="R34" s="144" t="str">
        <f t="shared" si="5"/>
        <v/>
      </c>
      <c r="S34" s="113" t="str">
        <f>IF(ISBLANK(C34)=TRUE,"",VLOOKUP(C34,'Límites Gráfico'!A:D,4,FALSE))</f>
        <v/>
      </c>
      <c r="T34" s="111" t="str">
        <f t="shared" si="6"/>
        <v>N. A.</v>
      </c>
      <c r="U34" s="140"/>
      <c r="V34" s="119"/>
      <c r="W34" s="216"/>
      <c r="X34" s="215"/>
      <c r="Y34" s="142"/>
    </row>
    <row r="35" spans="1:25" x14ac:dyDescent="0.25">
      <c r="A35" s="197"/>
      <c r="B35" s="108"/>
      <c r="C35" s="115"/>
      <c r="D35" s="116"/>
      <c r="E35" s="109" t="str">
        <f t="shared" si="0"/>
        <v/>
      </c>
      <c r="F35" s="97"/>
      <c r="G35" s="109" t="str">
        <f t="shared" si="1"/>
        <v/>
      </c>
      <c r="H35" s="98"/>
      <c r="I35" s="110" t="str">
        <f t="shared" si="2"/>
        <v/>
      </c>
      <c r="J35" s="143" t="str">
        <f t="shared" si="7"/>
        <v/>
      </c>
      <c r="K35" s="116"/>
      <c r="L35" s="109" t="str">
        <f t="shared" si="3"/>
        <v/>
      </c>
      <c r="M35" s="97"/>
      <c r="N35" s="109" t="str">
        <f t="shared" si="4"/>
        <v/>
      </c>
      <c r="O35" s="98"/>
      <c r="P35" s="110" t="str">
        <f t="shared" si="8"/>
        <v/>
      </c>
      <c r="Q35" s="143" t="str">
        <f t="shared" si="9"/>
        <v/>
      </c>
      <c r="R35" s="144" t="str">
        <f t="shared" si="5"/>
        <v/>
      </c>
      <c r="S35" s="113" t="str">
        <f>IF(ISBLANK(C35)=TRUE,"",VLOOKUP(C35,'Límites Gráfico'!A:D,4,FALSE))</f>
        <v/>
      </c>
      <c r="T35" s="111" t="str">
        <f t="shared" si="6"/>
        <v>N. A.</v>
      </c>
      <c r="U35" s="140"/>
      <c r="V35" s="119"/>
      <c r="W35" s="216"/>
      <c r="X35" s="215"/>
      <c r="Y35" s="142"/>
    </row>
    <row r="36" spans="1:25" x14ac:dyDescent="0.25">
      <c r="A36" s="197"/>
      <c r="B36" s="108"/>
      <c r="C36" s="115"/>
      <c r="D36" s="116"/>
      <c r="E36" s="109" t="str">
        <f t="shared" si="0"/>
        <v/>
      </c>
      <c r="F36" s="97"/>
      <c r="G36" s="109" t="str">
        <f t="shared" si="1"/>
        <v/>
      </c>
      <c r="H36" s="98"/>
      <c r="I36" s="110" t="str">
        <f t="shared" si="2"/>
        <v/>
      </c>
      <c r="J36" s="143" t="str">
        <f t="shared" si="7"/>
        <v/>
      </c>
      <c r="K36" s="116"/>
      <c r="L36" s="109" t="str">
        <f t="shared" si="3"/>
        <v/>
      </c>
      <c r="M36" s="97"/>
      <c r="N36" s="109" t="str">
        <f t="shared" si="4"/>
        <v/>
      </c>
      <c r="O36" s="98"/>
      <c r="P36" s="110" t="str">
        <f t="shared" si="8"/>
        <v/>
      </c>
      <c r="Q36" s="143" t="str">
        <f t="shared" si="9"/>
        <v/>
      </c>
      <c r="R36" s="144" t="str">
        <f t="shared" si="5"/>
        <v/>
      </c>
      <c r="S36" s="113" t="str">
        <f>IF(ISBLANK(C36)=TRUE,"",VLOOKUP(C36,'Límites Gráfico'!A:D,4,FALSE))</f>
        <v/>
      </c>
      <c r="T36" s="111" t="str">
        <f t="shared" si="6"/>
        <v>N. A.</v>
      </c>
      <c r="U36" s="140"/>
      <c r="V36" s="119"/>
      <c r="W36" s="216"/>
      <c r="X36" s="215"/>
      <c r="Y36" s="142"/>
    </row>
    <row r="37" spans="1:25" x14ac:dyDescent="0.25">
      <c r="A37" s="197"/>
      <c r="B37" s="108"/>
      <c r="C37" s="115"/>
      <c r="D37" s="116"/>
      <c r="E37" s="109" t="str">
        <f t="shared" si="0"/>
        <v/>
      </c>
      <c r="F37" s="97"/>
      <c r="G37" s="109" t="str">
        <f t="shared" si="1"/>
        <v/>
      </c>
      <c r="H37" s="98"/>
      <c r="I37" s="110" t="str">
        <f t="shared" si="2"/>
        <v/>
      </c>
      <c r="J37" s="143" t="str">
        <f t="shared" si="7"/>
        <v/>
      </c>
      <c r="K37" s="116"/>
      <c r="L37" s="109" t="str">
        <f t="shared" si="3"/>
        <v/>
      </c>
      <c r="M37" s="97"/>
      <c r="N37" s="109" t="str">
        <f t="shared" si="4"/>
        <v/>
      </c>
      <c r="O37" s="98"/>
      <c r="P37" s="110" t="str">
        <f t="shared" si="8"/>
        <v/>
      </c>
      <c r="Q37" s="143" t="str">
        <f t="shared" si="9"/>
        <v/>
      </c>
      <c r="R37" s="144" t="str">
        <f t="shared" si="5"/>
        <v/>
      </c>
      <c r="S37" s="113" t="str">
        <f>IF(ISBLANK(C37)=TRUE,"",VLOOKUP(C37,'Límites Gráfico'!A:D,4,FALSE))</f>
        <v/>
      </c>
      <c r="T37" s="111" t="str">
        <f t="shared" si="6"/>
        <v>N. A.</v>
      </c>
      <c r="U37" s="140"/>
      <c r="V37" s="119"/>
      <c r="W37" s="216"/>
      <c r="X37" s="216"/>
    </row>
    <row r="38" spans="1:25" x14ac:dyDescent="0.25">
      <c r="A38" s="197"/>
      <c r="B38" s="108"/>
      <c r="C38" s="115"/>
      <c r="D38" s="116"/>
      <c r="E38" s="109" t="str">
        <f t="shared" si="0"/>
        <v/>
      </c>
      <c r="F38" s="97"/>
      <c r="G38" s="109" t="str">
        <f t="shared" si="1"/>
        <v/>
      </c>
      <c r="H38" s="98"/>
      <c r="I38" s="110" t="str">
        <f t="shared" si="2"/>
        <v/>
      </c>
      <c r="J38" s="143" t="str">
        <f t="shared" si="7"/>
        <v/>
      </c>
      <c r="K38" s="116"/>
      <c r="L38" s="109" t="str">
        <f t="shared" si="3"/>
        <v/>
      </c>
      <c r="M38" s="97"/>
      <c r="N38" s="109" t="str">
        <f t="shared" si="4"/>
        <v/>
      </c>
      <c r="O38" s="98"/>
      <c r="P38" s="110" t="str">
        <f t="shared" si="8"/>
        <v/>
      </c>
      <c r="Q38" s="143" t="str">
        <f t="shared" si="9"/>
        <v/>
      </c>
      <c r="R38" s="144" t="str">
        <f t="shared" si="5"/>
        <v/>
      </c>
      <c r="S38" s="113" t="str">
        <f>IF(ISBLANK(C38)=TRUE,"",VLOOKUP(C38,'Límites Gráfico'!A:D,4,FALSE))</f>
        <v/>
      </c>
      <c r="T38" s="111" t="str">
        <f t="shared" si="6"/>
        <v>N. A.</v>
      </c>
      <c r="U38" s="140"/>
      <c r="V38" s="119"/>
      <c r="W38" s="216"/>
      <c r="X38" s="216"/>
    </row>
    <row r="39" spans="1:25" x14ac:dyDescent="0.25">
      <c r="A39" s="197"/>
      <c r="B39" s="108"/>
      <c r="C39" s="115"/>
      <c r="D39" s="116"/>
      <c r="E39" s="109" t="str">
        <f t="shared" si="0"/>
        <v/>
      </c>
      <c r="F39" s="97"/>
      <c r="G39" s="109" t="str">
        <f t="shared" si="1"/>
        <v/>
      </c>
      <c r="H39" s="98"/>
      <c r="I39" s="110" t="str">
        <f t="shared" si="2"/>
        <v/>
      </c>
      <c r="J39" s="143" t="str">
        <f t="shared" si="7"/>
        <v/>
      </c>
      <c r="K39" s="116"/>
      <c r="L39" s="109" t="str">
        <f t="shared" si="3"/>
        <v/>
      </c>
      <c r="M39" s="97"/>
      <c r="N39" s="109" t="str">
        <f t="shared" si="4"/>
        <v/>
      </c>
      <c r="O39" s="98"/>
      <c r="P39" s="110" t="str">
        <f t="shared" si="8"/>
        <v/>
      </c>
      <c r="Q39" s="143" t="str">
        <f t="shared" si="9"/>
        <v/>
      </c>
      <c r="R39" s="144" t="str">
        <f t="shared" si="5"/>
        <v/>
      </c>
      <c r="S39" s="113" t="str">
        <f>IF(ISBLANK(C39)=TRUE,"",VLOOKUP(C39,'Límites Gráfico'!A:D,4,FALSE))</f>
        <v/>
      </c>
      <c r="T39" s="111" t="str">
        <f t="shared" si="6"/>
        <v>N. A.</v>
      </c>
      <c r="U39" s="140"/>
      <c r="V39" s="119"/>
      <c r="W39" s="216"/>
      <c r="X39" s="216"/>
    </row>
    <row r="40" spans="1:25" x14ac:dyDescent="0.25">
      <c r="A40" s="197"/>
      <c r="B40" s="108"/>
      <c r="C40" s="115"/>
      <c r="D40" s="116"/>
      <c r="E40" s="109" t="str">
        <f t="shared" si="0"/>
        <v/>
      </c>
      <c r="F40" s="97"/>
      <c r="G40" s="109" t="str">
        <f t="shared" si="1"/>
        <v/>
      </c>
      <c r="H40" s="98"/>
      <c r="I40" s="110" t="str">
        <f t="shared" si="2"/>
        <v/>
      </c>
      <c r="J40" s="143" t="str">
        <f t="shared" si="7"/>
        <v/>
      </c>
      <c r="K40" s="116"/>
      <c r="L40" s="109" t="str">
        <f t="shared" si="3"/>
        <v/>
      </c>
      <c r="M40" s="97"/>
      <c r="N40" s="109" t="str">
        <f t="shared" si="4"/>
        <v/>
      </c>
      <c r="O40" s="98"/>
      <c r="P40" s="110" t="str">
        <f t="shared" si="8"/>
        <v/>
      </c>
      <c r="Q40" s="143" t="str">
        <f t="shared" si="9"/>
        <v/>
      </c>
      <c r="R40" s="144" t="str">
        <f t="shared" si="5"/>
        <v/>
      </c>
      <c r="S40" s="113" t="str">
        <f>IF(ISBLANK(C40)=TRUE,"",VLOOKUP(C40,'Límites Gráfico'!A:D,4,FALSE))</f>
        <v/>
      </c>
      <c r="T40" s="111" t="str">
        <f t="shared" si="6"/>
        <v>N. A.</v>
      </c>
      <c r="U40" s="140"/>
      <c r="V40" s="119"/>
      <c r="W40" s="216"/>
      <c r="X40" s="216"/>
    </row>
    <row r="41" spans="1:25" x14ac:dyDescent="0.25">
      <c r="A41" s="197"/>
      <c r="B41" s="108"/>
      <c r="C41" s="115"/>
      <c r="D41" s="116"/>
      <c r="E41" s="109" t="str">
        <f t="shared" si="0"/>
        <v/>
      </c>
      <c r="F41" s="97"/>
      <c r="G41" s="109" t="str">
        <f t="shared" si="1"/>
        <v/>
      </c>
      <c r="H41" s="98"/>
      <c r="I41" s="110" t="str">
        <f t="shared" si="2"/>
        <v/>
      </c>
      <c r="J41" s="143" t="str">
        <f t="shared" si="7"/>
        <v/>
      </c>
      <c r="K41" s="116"/>
      <c r="L41" s="109" t="str">
        <f t="shared" si="3"/>
        <v/>
      </c>
      <c r="M41" s="97"/>
      <c r="N41" s="109" t="str">
        <f t="shared" si="4"/>
        <v/>
      </c>
      <c r="O41" s="98"/>
      <c r="P41" s="110" t="str">
        <f t="shared" si="8"/>
        <v/>
      </c>
      <c r="Q41" s="143" t="str">
        <f t="shared" si="9"/>
        <v/>
      </c>
      <c r="R41" s="144" t="str">
        <f t="shared" si="5"/>
        <v/>
      </c>
      <c r="S41" s="113" t="str">
        <f>IF(ISBLANK(C41)=TRUE,"",VLOOKUP(C41,'Límites Gráfico'!A:D,4,FALSE))</f>
        <v/>
      </c>
      <c r="T41" s="111" t="str">
        <f t="shared" si="6"/>
        <v>N. A.</v>
      </c>
      <c r="U41" s="140"/>
      <c r="V41" s="119"/>
      <c r="W41" s="216"/>
      <c r="X41" s="216"/>
    </row>
    <row r="42" spans="1:25" x14ac:dyDescent="0.25">
      <c r="A42" s="197"/>
      <c r="B42" s="108"/>
      <c r="C42" s="115"/>
      <c r="D42" s="116"/>
      <c r="E42" s="109" t="str">
        <f t="shared" si="0"/>
        <v/>
      </c>
      <c r="F42" s="97"/>
      <c r="G42" s="109" t="str">
        <f t="shared" si="1"/>
        <v/>
      </c>
      <c r="H42" s="98"/>
      <c r="I42" s="110" t="str">
        <f t="shared" si="2"/>
        <v/>
      </c>
      <c r="J42" s="143" t="str">
        <f t="shared" si="7"/>
        <v/>
      </c>
      <c r="K42" s="116"/>
      <c r="L42" s="109" t="str">
        <f t="shared" si="3"/>
        <v/>
      </c>
      <c r="M42" s="97"/>
      <c r="N42" s="109" t="str">
        <f t="shared" si="4"/>
        <v/>
      </c>
      <c r="O42" s="98"/>
      <c r="P42" s="110" t="str">
        <f t="shared" si="8"/>
        <v/>
      </c>
      <c r="Q42" s="143" t="str">
        <f t="shared" si="9"/>
        <v/>
      </c>
      <c r="R42" s="144" t="str">
        <f t="shared" si="5"/>
        <v/>
      </c>
      <c r="S42" s="113" t="str">
        <f>IF(ISBLANK(C42)=TRUE,"",VLOOKUP(C42,'Límites Gráfico'!A:D,4,FALSE))</f>
        <v/>
      </c>
      <c r="T42" s="111" t="str">
        <f t="shared" si="6"/>
        <v>N. A.</v>
      </c>
      <c r="U42" s="140"/>
      <c r="V42" s="119"/>
      <c r="W42" s="216"/>
      <c r="X42" s="216"/>
    </row>
    <row r="43" spans="1:25" x14ac:dyDescent="0.25">
      <c r="A43" s="197"/>
      <c r="B43" s="108"/>
      <c r="C43" s="115"/>
      <c r="D43" s="116"/>
      <c r="E43" s="109" t="str">
        <f t="shared" si="0"/>
        <v/>
      </c>
      <c r="F43" s="97"/>
      <c r="G43" s="109" t="str">
        <f t="shared" si="1"/>
        <v/>
      </c>
      <c r="H43" s="98"/>
      <c r="I43" s="110" t="str">
        <f t="shared" si="2"/>
        <v/>
      </c>
      <c r="J43" s="143" t="str">
        <f t="shared" si="7"/>
        <v/>
      </c>
      <c r="K43" s="116"/>
      <c r="L43" s="109" t="str">
        <f t="shared" si="3"/>
        <v/>
      </c>
      <c r="M43" s="97"/>
      <c r="N43" s="109" t="str">
        <f t="shared" si="4"/>
        <v/>
      </c>
      <c r="O43" s="98"/>
      <c r="P43" s="110" t="str">
        <f t="shared" si="8"/>
        <v/>
      </c>
      <c r="Q43" s="143" t="str">
        <f t="shared" si="9"/>
        <v/>
      </c>
      <c r="R43" s="144" t="str">
        <f t="shared" si="5"/>
        <v/>
      </c>
      <c r="S43" s="113" t="str">
        <f>IF(ISBLANK(C43)=TRUE,"",VLOOKUP(C43,'Límites Gráfico'!A:D,4,FALSE))</f>
        <v/>
      </c>
      <c r="T43" s="111" t="str">
        <f t="shared" si="6"/>
        <v>N. A.</v>
      </c>
      <c r="U43" s="140"/>
      <c r="V43" s="119"/>
      <c r="W43" s="216"/>
      <c r="X43" s="216"/>
    </row>
    <row r="44" spans="1:25" x14ac:dyDescent="0.25">
      <c r="A44" s="197"/>
      <c r="B44" s="108"/>
      <c r="C44" s="115"/>
      <c r="D44" s="116"/>
      <c r="E44" s="109" t="str">
        <f t="shared" si="0"/>
        <v/>
      </c>
      <c r="F44" s="97"/>
      <c r="G44" s="109" t="str">
        <f t="shared" si="1"/>
        <v/>
      </c>
      <c r="H44" s="98"/>
      <c r="I44" s="110" t="str">
        <f t="shared" si="2"/>
        <v/>
      </c>
      <c r="J44" s="143" t="str">
        <f t="shared" si="7"/>
        <v/>
      </c>
      <c r="K44" s="116"/>
      <c r="L44" s="109" t="str">
        <f t="shared" si="3"/>
        <v/>
      </c>
      <c r="M44" s="97"/>
      <c r="N44" s="109" t="str">
        <f t="shared" si="4"/>
        <v/>
      </c>
      <c r="O44" s="98"/>
      <c r="P44" s="110" t="str">
        <f t="shared" si="8"/>
        <v/>
      </c>
      <c r="Q44" s="143" t="str">
        <f t="shared" si="9"/>
        <v/>
      </c>
      <c r="R44" s="144" t="str">
        <f t="shared" si="5"/>
        <v/>
      </c>
      <c r="S44" s="113" t="str">
        <f>IF(ISBLANK(C44)=TRUE,"",VLOOKUP(C44,'Límites Gráfico'!A:D,4,FALSE))</f>
        <v/>
      </c>
      <c r="T44" s="111" t="str">
        <f t="shared" si="6"/>
        <v>N. A.</v>
      </c>
      <c r="U44" s="140"/>
      <c r="V44" s="119"/>
      <c r="W44" s="216"/>
      <c r="X44" s="216"/>
    </row>
    <row r="45" spans="1:25" x14ac:dyDescent="0.25">
      <c r="A45" s="197"/>
      <c r="B45" s="108"/>
      <c r="C45" s="115"/>
      <c r="D45" s="116"/>
      <c r="E45" s="109" t="str">
        <f t="shared" si="0"/>
        <v/>
      </c>
      <c r="F45" s="97"/>
      <c r="G45" s="109" t="str">
        <f t="shared" si="1"/>
        <v/>
      </c>
      <c r="H45" s="98"/>
      <c r="I45" s="110" t="str">
        <f t="shared" si="2"/>
        <v/>
      </c>
      <c r="J45" s="143" t="str">
        <f t="shared" si="7"/>
        <v/>
      </c>
      <c r="K45" s="116"/>
      <c r="L45" s="109" t="str">
        <f t="shared" si="3"/>
        <v/>
      </c>
      <c r="M45" s="97"/>
      <c r="N45" s="109" t="str">
        <f t="shared" si="4"/>
        <v/>
      </c>
      <c r="O45" s="98"/>
      <c r="P45" s="110" t="str">
        <f t="shared" si="8"/>
        <v/>
      </c>
      <c r="Q45" s="143" t="str">
        <f t="shared" si="9"/>
        <v/>
      </c>
      <c r="R45" s="144" t="str">
        <f t="shared" si="5"/>
        <v/>
      </c>
      <c r="S45" s="113" t="str">
        <f>IF(ISBLANK(C45)=TRUE,"",VLOOKUP(C45,'Límites Gráfico'!A:D,4,FALSE))</f>
        <v/>
      </c>
      <c r="T45" s="111" t="str">
        <f t="shared" si="6"/>
        <v>N. A.</v>
      </c>
      <c r="U45" s="140"/>
      <c r="V45" s="119"/>
      <c r="W45" s="216"/>
      <c r="X45" s="216"/>
    </row>
    <row r="46" spans="1:25" x14ac:dyDescent="0.25">
      <c r="A46" s="197"/>
      <c r="B46" s="108"/>
      <c r="C46" s="115"/>
      <c r="D46" s="116"/>
      <c r="E46" s="109" t="str">
        <f t="shared" si="0"/>
        <v/>
      </c>
      <c r="F46" s="97"/>
      <c r="G46" s="109" t="str">
        <f t="shared" si="1"/>
        <v/>
      </c>
      <c r="H46" s="98"/>
      <c r="I46" s="110" t="str">
        <f t="shared" si="2"/>
        <v/>
      </c>
      <c r="J46" s="143" t="str">
        <f t="shared" si="7"/>
        <v/>
      </c>
      <c r="K46" s="116"/>
      <c r="L46" s="109" t="str">
        <f t="shared" si="3"/>
        <v/>
      </c>
      <c r="M46" s="97"/>
      <c r="N46" s="109" t="str">
        <f t="shared" si="4"/>
        <v/>
      </c>
      <c r="O46" s="98"/>
      <c r="P46" s="110" t="str">
        <f t="shared" si="8"/>
        <v/>
      </c>
      <c r="Q46" s="143" t="str">
        <f t="shared" si="9"/>
        <v/>
      </c>
      <c r="R46" s="144" t="str">
        <f t="shared" si="5"/>
        <v/>
      </c>
      <c r="S46" s="113" t="str">
        <f>IF(ISBLANK(C46)=TRUE,"",VLOOKUP(C46,'Límites Gráfico'!A:D,4,FALSE))</f>
        <v/>
      </c>
      <c r="T46" s="111" t="str">
        <f t="shared" si="6"/>
        <v>N. A.</v>
      </c>
      <c r="U46" s="140"/>
      <c r="V46" s="119"/>
      <c r="W46" s="216"/>
      <c r="X46" s="216"/>
    </row>
    <row r="47" spans="1:25" x14ac:dyDescent="0.25">
      <c r="A47" s="197"/>
      <c r="B47" s="108"/>
      <c r="C47" s="115"/>
      <c r="D47" s="116"/>
      <c r="E47" s="109" t="str">
        <f t="shared" si="0"/>
        <v/>
      </c>
      <c r="F47" s="97"/>
      <c r="G47" s="109" t="str">
        <f t="shared" si="1"/>
        <v/>
      </c>
      <c r="H47" s="98"/>
      <c r="I47" s="110" t="str">
        <f t="shared" si="2"/>
        <v/>
      </c>
      <c r="J47" s="143" t="str">
        <f t="shared" si="7"/>
        <v/>
      </c>
      <c r="K47" s="116"/>
      <c r="L47" s="109" t="str">
        <f t="shared" si="3"/>
        <v/>
      </c>
      <c r="M47" s="97"/>
      <c r="N47" s="109" t="str">
        <f t="shared" si="4"/>
        <v/>
      </c>
      <c r="O47" s="98"/>
      <c r="P47" s="110" t="str">
        <f t="shared" si="8"/>
        <v/>
      </c>
      <c r="Q47" s="143" t="str">
        <f t="shared" si="9"/>
        <v/>
      </c>
      <c r="R47" s="144" t="str">
        <f t="shared" si="5"/>
        <v/>
      </c>
      <c r="S47" s="113" t="str">
        <f>IF(ISBLANK(C47)=TRUE,"",VLOOKUP(C47,'Límites Gráfico'!A:D,4,FALSE))</f>
        <v/>
      </c>
      <c r="T47" s="111" t="str">
        <f t="shared" si="6"/>
        <v>N. A.</v>
      </c>
      <c r="U47" s="140"/>
      <c r="V47" s="119"/>
      <c r="W47" s="216"/>
      <c r="X47" s="216"/>
    </row>
    <row r="48" spans="1:25" x14ac:dyDescent="0.25">
      <c r="A48" s="197"/>
      <c r="B48" s="108"/>
      <c r="C48" s="115"/>
      <c r="D48" s="116"/>
      <c r="E48" s="109" t="str">
        <f t="shared" si="0"/>
        <v/>
      </c>
      <c r="F48" s="97"/>
      <c r="G48" s="109" t="str">
        <f t="shared" si="1"/>
        <v/>
      </c>
      <c r="H48" s="98"/>
      <c r="I48" s="110" t="str">
        <f t="shared" si="2"/>
        <v/>
      </c>
      <c r="J48" s="143" t="str">
        <f t="shared" si="7"/>
        <v/>
      </c>
      <c r="K48" s="116"/>
      <c r="L48" s="109" t="str">
        <f t="shared" si="3"/>
        <v/>
      </c>
      <c r="M48" s="97"/>
      <c r="N48" s="109" t="str">
        <f t="shared" si="4"/>
        <v/>
      </c>
      <c r="O48" s="98"/>
      <c r="P48" s="110" t="str">
        <f t="shared" si="8"/>
        <v/>
      </c>
      <c r="Q48" s="143" t="str">
        <f t="shared" si="9"/>
        <v/>
      </c>
      <c r="R48" s="144" t="str">
        <f t="shared" si="5"/>
        <v/>
      </c>
      <c r="S48" s="113" t="str">
        <f>IF(ISBLANK(C48)=TRUE,"",VLOOKUP(C48,'Límites Gráfico'!A:D,4,FALSE))</f>
        <v/>
      </c>
      <c r="T48" s="111" t="str">
        <f t="shared" si="6"/>
        <v>N. A.</v>
      </c>
      <c r="U48" s="140"/>
      <c r="V48" s="119"/>
      <c r="W48" s="216"/>
      <c r="X48" s="216"/>
    </row>
    <row r="49" spans="1:24" x14ac:dyDescent="0.25">
      <c r="A49" s="197"/>
      <c r="B49" s="108"/>
      <c r="C49" s="115"/>
      <c r="D49" s="116"/>
      <c r="E49" s="109" t="str">
        <f t="shared" si="0"/>
        <v/>
      </c>
      <c r="F49" s="97"/>
      <c r="G49" s="109" t="str">
        <f t="shared" si="1"/>
        <v/>
      </c>
      <c r="H49" s="98"/>
      <c r="I49" s="110" t="str">
        <f t="shared" si="2"/>
        <v/>
      </c>
      <c r="J49" s="143" t="str">
        <f t="shared" si="7"/>
        <v/>
      </c>
      <c r="K49" s="116"/>
      <c r="L49" s="109" t="str">
        <f t="shared" si="3"/>
        <v/>
      </c>
      <c r="M49" s="97"/>
      <c r="N49" s="109" t="str">
        <f t="shared" si="4"/>
        <v/>
      </c>
      <c r="O49" s="98"/>
      <c r="P49" s="110" t="str">
        <f t="shared" si="8"/>
        <v/>
      </c>
      <c r="Q49" s="143" t="str">
        <f t="shared" si="9"/>
        <v/>
      </c>
      <c r="R49" s="144" t="str">
        <f t="shared" si="5"/>
        <v/>
      </c>
      <c r="S49" s="113" t="str">
        <f>IF(ISBLANK(C49)=TRUE,"",VLOOKUP(C49,'Límites Gráfico'!A:D,4,FALSE))</f>
        <v/>
      </c>
      <c r="T49" s="111" t="str">
        <f t="shared" si="6"/>
        <v>N. A.</v>
      </c>
      <c r="U49" s="140"/>
      <c r="V49" s="119"/>
      <c r="W49" s="216"/>
      <c r="X49" s="216"/>
    </row>
    <row r="50" spans="1:24" x14ac:dyDescent="0.25">
      <c r="A50" s="197"/>
      <c r="B50" s="108"/>
      <c r="C50" s="115"/>
      <c r="D50" s="116"/>
      <c r="E50" s="109" t="str">
        <f t="shared" si="0"/>
        <v/>
      </c>
      <c r="F50" s="97"/>
      <c r="G50" s="109" t="str">
        <f t="shared" si="1"/>
        <v/>
      </c>
      <c r="H50" s="98"/>
      <c r="I50" s="110" t="str">
        <f t="shared" si="2"/>
        <v/>
      </c>
      <c r="J50" s="143" t="str">
        <f t="shared" si="7"/>
        <v/>
      </c>
      <c r="K50" s="116"/>
      <c r="L50" s="109" t="str">
        <f t="shared" si="3"/>
        <v/>
      </c>
      <c r="M50" s="97"/>
      <c r="N50" s="109" t="str">
        <f t="shared" si="4"/>
        <v/>
      </c>
      <c r="O50" s="98"/>
      <c r="P50" s="110" t="str">
        <f t="shared" si="8"/>
        <v/>
      </c>
      <c r="Q50" s="143" t="str">
        <f t="shared" si="9"/>
        <v/>
      </c>
      <c r="R50" s="144" t="str">
        <f t="shared" si="5"/>
        <v/>
      </c>
      <c r="S50" s="113" t="str">
        <f>IF(ISBLANK(C50)=TRUE,"",VLOOKUP(C50,'Límites Gráfico'!A:D,4,FALSE))</f>
        <v/>
      </c>
      <c r="T50" s="111" t="str">
        <f t="shared" si="6"/>
        <v>N. A.</v>
      </c>
      <c r="U50" s="140"/>
      <c r="V50" s="119"/>
      <c r="W50" s="216"/>
      <c r="X50" s="216"/>
    </row>
    <row r="51" spans="1:24" x14ac:dyDescent="0.25">
      <c r="A51" s="197"/>
      <c r="B51" s="108"/>
      <c r="C51" s="115"/>
      <c r="D51" s="116"/>
      <c r="E51" s="109" t="str">
        <f t="shared" si="0"/>
        <v/>
      </c>
      <c r="F51" s="97"/>
      <c r="G51" s="109" t="str">
        <f t="shared" si="1"/>
        <v/>
      </c>
      <c r="H51" s="98"/>
      <c r="I51" s="110" t="str">
        <f t="shared" si="2"/>
        <v/>
      </c>
      <c r="J51" s="143" t="str">
        <f t="shared" si="7"/>
        <v/>
      </c>
      <c r="K51" s="116"/>
      <c r="L51" s="109" t="str">
        <f t="shared" si="3"/>
        <v/>
      </c>
      <c r="M51" s="97"/>
      <c r="N51" s="109" t="str">
        <f t="shared" si="4"/>
        <v/>
      </c>
      <c r="O51" s="98"/>
      <c r="P51" s="110" t="str">
        <f t="shared" si="8"/>
        <v/>
      </c>
      <c r="Q51" s="143" t="str">
        <f t="shared" si="9"/>
        <v/>
      </c>
      <c r="R51" s="144" t="str">
        <f t="shared" si="5"/>
        <v/>
      </c>
      <c r="S51" s="113" t="str">
        <f>IF(ISBLANK(C51)=TRUE,"",VLOOKUP(C51,'Límites Gráfico'!A:D,4,FALSE))</f>
        <v/>
      </c>
      <c r="T51" s="111" t="str">
        <f t="shared" si="6"/>
        <v>N. A.</v>
      </c>
      <c r="U51" s="140"/>
      <c r="V51" s="119"/>
      <c r="W51" s="216"/>
      <c r="X51" s="216"/>
    </row>
    <row r="52" spans="1:24" x14ac:dyDescent="0.25">
      <c r="A52" s="197"/>
      <c r="B52" s="108"/>
      <c r="C52" s="115"/>
      <c r="D52" s="116"/>
      <c r="E52" s="109" t="str">
        <f t="shared" si="0"/>
        <v/>
      </c>
      <c r="F52" s="97"/>
      <c r="G52" s="109" t="str">
        <f t="shared" si="1"/>
        <v/>
      </c>
      <c r="H52" s="98"/>
      <c r="I52" s="110" t="str">
        <f t="shared" si="2"/>
        <v/>
      </c>
      <c r="J52" s="143" t="str">
        <f t="shared" si="7"/>
        <v/>
      </c>
      <c r="K52" s="116"/>
      <c r="L52" s="109" t="str">
        <f t="shared" si="3"/>
        <v/>
      </c>
      <c r="M52" s="97"/>
      <c r="N52" s="109" t="str">
        <f t="shared" si="4"/>
        <v/>
      </c>
      <c r="O52" s="98"/>
      <c r="P52" s="110" t="str">
        <f t="shared" si="8"/>
        <v/>
      </c>
      <c r="Q52" s="143" t="str">
        <f t="shared" si="9"/>
        <v/>
      </c>
      <c r="R52" s="144" t="str">
        <f t="shared" si="5"/>
        <v/>
      </c>
      <c r="S52" s="113" t="str">
        <f>IF(ISBLANK(C52)=TRUE,"",VLOOKUP(C52,'Límites Gráfico'!A:D,4,FALSE))</f>
        <v/>
      </c>
      <c r="T52" s="111" t="str">
        <f t="shared" si="6"/>
        <v>N. A.</v>
      </c>
      <c r="U52" s="140"/>
      <c r="V52" s="119"/>
      <c r="W52" s="216"/>
      <c r="X52" s="216"/>
    </row>
    <row r="53" spans="1:24" x14ac:dyDescent="0.25">
      <c r="A53" s="197"/>
      <c r="B53" s="108"/>
      <c r="C53" s="115"/>
      <c r="D53" s="116"/>
      <c r="E53" s="109" t="str">
        <f t="shared" si="0"/>
        <v/>
      </c>
      <c r="F53" s="97"/>
      <c r="G53" s="109" t="str">
        <f t="shared" si="1"/>
        <v/>
      </c>
      <c r="H53" s="98"/>
      <c r="I53" s="110" t="str">
        <f t="shared" si="2"/>
        <v/>
      </c>
      <c r="J53" s="143" t="str">
        <f t="shared" si="7"/>
        <v/>
      </c>
      <c r="K53" s="116"/>
      <c r="L53" s="109" t="str">
        <f t="shared" si="3"/>
        <v/>
      </c>
      <c r="M53" s="97"/>
      <c r="N53" s="109" t="str">
        <f t="shared" si="4"/>
        <v/>
      </c>
      <c r="O53" s="98"/>
      <c r="P53" s="110" t="str">
        <f t="shared" si="8"/>
        <v/>
      </c>
      <c r="Q53" s="143" t="str">
        <f t="shared" si="9"/>
        <v/>
      </c>
      <c r="R53" s="144" t="str">
        <f t="shared" si="5"/>
        <v/>
      </c>
      <c r="S53" s="113" t="str">
        <f>IF(ISBLANK(C53)=TRUE,"",VLOOKUP(C53,'Límites Gráfico'!A:D,4,FALSE))</f>
        <v/>
      </c>
      <c r="T53" s="111" t="str">
        <f t="shared" si="6"/>
        <v>N. A.</v>
      </c>
      <c r="U53" s="140"/>
      <c r="V53" s="119"/>
      <c r="W53" s="216"/>
      <c r="X53" s="216"/>
    </row>
    <row r="54" spans="1:24" x14ac:dyDescent="0.25">
      <c r="A54" s="197"/>
      <c r="B54" s="108"/>
      <c r="C54" s="115"/>
      <c r="D54" s="116"/>
      <c r="E54" s="109" t="str">
        <f t="shared" si="0"/>
        <v/>
      </c>
      <c r="F54" s="97"/>
      <c r="G54" s="109" t="str">
        <f t="shared" si="1"/>
        <v/>
      </c>
      <c r="H54" s="98"/>
      <c r="I54" s="110" t="str">
        <f t="shared" si="2"/>
        <v/>
      </c>
      <c r="J54" s="143" t="str">
        <f t="shared" si="7"/>
        <v/>
      </c>
      <c r="K54" s="116"/>
      <c r="L54" s="109" t="str">
        <f t="shared" si="3"/>
        <v/>
      </c>
      <c r="M54" s="97"/>
      <c r="N54" s="109" t="str">
        <f t="shared" si="4"/>
        <v/>
      </c>
      <c r="O54" s="98"/>
      <c r="P54" s="110" t="str">
        <f t="shared" si="8"/>
        <v/>
      </c>
      <c r="Q54" s="143" t="str">
        <f t="shared" si="9"/>
        <v/>
      </c>
      <c r="R54" s="144" t="str">
        <f t="shared" si="5"/>
        <v/>
      </c>
      <c r="S54" s="113" t="str">
        <f>IF(ISBLANK(C54)=TRUE,"",VLOOKUP(C54,'Límites Gráfico'!A:D,4,FALSE))</f>
        <v/>
      </c>
      <c r="T54" s="111" t="str">
        <f t="shared" si="6"/>
        <v>N. A.</v>
      </c>
      <c r="U54" s="140"/>
      <c r="V54" s="119"/>
      <c r="W54" s="216"/>
      <c r="X54" s="216"/>
    </row>
    <row r="55" spans="1:24" x14ac:dyDescent="0.25">
      <c r="A55" s="197"/>
      <c r="B55" s="108"/>
      <c r="C55" s="115"/>
      <c r="D55" s="116"/>
      <c r="E55" s="109" t="str">
        <f t="shared" si="0"/>
        <v/>
      </c>
      <c r="F55" s="97"/>
      <c r="G55" s="109" t="str">
        <f t="shared" si="1"/>
        <v/>
      </c>
      <c r="H55" s="98"/>
      <c r="I55" s="110" t="str">
        <f t="shared" si="2"/>
        <v/>
      </c>
      <c r="J55" s="143" t="str">
        <f t="shared" si="7"/>
        <v/>
      </c>
      <c r="K55" s="116"/>
      <c r="L55" s="109" t="str">
        <f t="shared" si="3"/>
        <v/>
      </c>
      <c r="M55" s="97"/>
      <c r="N55" s="109" t="str">
        <f t="shared" si="4"/>
        <v/>
      </c>
      <c r="O55" s="98"/>
      <c r="P55" s="110" t="str">
        <f t="shared" si="8"/>
        <v/>
      </c>
      <c r="Q55" s="143" t="str">
        <f t="shared" si="9"/>
        <v/>
      </c>
      <c r="R55" s="144" t="str">
        <f t="shared" si="5"/>
        <v/>
      </c>
      <c r="S55" s="113" t="str">
        <f>IF(ISBLANK(C55)=TRUE,"",VLOOKUP(C55,'Límites Gráfico'!A:D,4,FALSE))</f>
        <v/>
      </c>
      <c r="T55" s="111" t="str">
        <f t="shared" si="6"/>
        <v>N. A.</v>
      </c>
      <c r="U55" s="140"/>
      <c r="V55" s="119"/>
      <c r="W55" s="216"/>
      <c r="X55" s="216"/>
    </row>
    <row r="56" spans="1:24" x14ac:dyDescent="0.25">
      <c r="A56" s="197"/>
      <c r="B56" s="108"/>
      <c r="C56" s="115"/>
      <c r="D56" s="116"/>
      <c r="E56" s="109" t="str">
        <f t="shared" si="0"/>
        <v/>
      </c>
      <c r="F56" s="97"/>
      <c r="G56" s="109" t="str">
        <f t="shared" si="1"/>
        <v/>
      </c>
      <c r="H56" s="98"/>
      <c r="I56" s="110" t="str">
        <f t="shared" si="2"/>
        <v/>
      </c>
      <c r="J56" s="143" t="str">
        <f t="shared" si="7"/>
        <v/>
      </c>
      <c r="K56" s="116"/>
      <c r="L56" s="109" t="str">
        <f t="shared" si="3"/>
        <v/>
      </c>
      <c r="M56" s="97"/>
      <c r="N56" s="109" t="str">
        <f t="shared" si="4"/>
        <v/>
      </c>
      <c r="O56" s="98"/>
      <c r="P56" s="110" t="str">
        <f t="shared" si="8"/>
        <v/>
      </c>
      <c r="Q56" s="143" t="str">
        <f t="shared" si="9"/>
        <v/>
      </c>
      <c r="R56" s="144" t="str">
        <f t="shared" si="5"/>
        <v/>
      </c>
      <c r="S56" s="113" t="str">
        <f>IF(ISBLANK(C56)=TRUE,"",VLOOKUP(C56,'Límites Gráfico'!A:D,4,FALSE))</f>
        <v/>
      </c>
      <c r="T56" s="111" t="str">
        <f t="shared" si="6"/>
        <v>N. A.</v>
      </c>
      <c r="U56" s="140"/>
      <c r="V56" s="119"/>
      <c r="W56" s="216"/>
      <c r="X56" s="216"/>
    </row>
    <row r="57" spans="1:24" x14ac:dyDescent="0.25">
      <c r="A57" s="197"/>
      <c r="B57" s="108"/>
      <c r="C57" s="115"/>
      <c r="D57" s="116"/>
      <c r="E57" s="109" t="str">
        <f t="shared" si="0"/>
        <v/>
      </c>
      <c r="F57" s="97"/>
      <c r="G57" s="109" t="str">
        <f t="shared" si="1"/>
        <v/>
      </c>
      <c r="H57" s="98"/>
      <c r="I57" s="110" t="str">
        <f t="shared" si="2"/>
        <v/>
      </c>
      <c r="J57" s="143" t="str">
        <f t="shared" si="7"/>
        <v/>
      </c>
      <c r="K57" s="116"/>
      <c r="L57" s="109" t="str">
        <f t="shared" si="3"/>
        <v/>
      </c>
      <c r="M57" s="97"/>
      <c r="N57" s="109" t="str">
        <f t="shared" si="4"/>
        <v/>
      </c>
      <c r="O57" s="98"/>
      <c r="P57" s="110" t="str">
        <f t="shared" si="8"/>
        <v/>
      </c>
      <c r="Q57" s="143" t="str">
        <f t="shared" si="9"/>
        <v/>
      </c>
      <c r="R57" s="144" t="str">
        <f t="shared" si="5"/>
        <v/>
      </c>
      <c r="S57" s="113" t="str">
        <f>IF(ISBLANK(C57)=TRUE,"",VLOOKUP(C57,'Límites Gráfico'!A:D,4,FALSE))</f>
        <v/>
      </c>
      <c r="T57" s="111" t="str">
        <f t="shared" si="6"/>
        <v>N. A.</v>
      </c>
      <c r="U57" s="140"/>
      <c r="V57" s="119"/>
      <c r="W57" s="216"/>
      <c r="X57" s="216"/>
    </row>
    <row r="58" spans="1:24" x14ac:dyDescent="0.25">
      <c r="A58" s="197"/>
      <c r="B58" s="108"/>
      <c r="C58" s="115"/>
      <c r="D58" s="116"/>
      <c r="E58" s="109" t="str">
        <f t="shared" si="0"/>
        <v/>
      </c>
      <c r="F58" s="97"/>
      <c r="G58" s="109" t="str">
        <f t="shared" si="1"/>
        <v/>
      </c>
      <c r="H58" s="98"/>
      <c r="I58" s="110" t="str">
        <f t="shared" si="2"/>
        <v/>
      </c>
      <c r="J58" s="143" t="str">
        <f t="shared" si="7"/>
        <v/>
      </c>
      <c r="K58" s="116"/>
      <c r="L58" s="109" t="str">
        <f t="shared" si="3"/>
        <v/>
      </c>
      <c r="M58" s="97"/>
      <c r="N58" s="109" t="str">
        <f t="shared" si="4"/>
        <v/>
      </c>
      <c r="O58" s="98"/>
      <c r="P58" s="110" t="str">
        <f t="shared" si="8"/>
        <v/>
      </c>
      <c r="Q58" s="143" t="str">
        <f t="shared" si="9"/>
        <v/>
      </c>
      <c r="R58" s="144" t="str">
        <f t="shared" si="5"/>
        <v/>
      </c>
      <c r="S58" s="113" t="str">
        <f>IF(ISBLANK(C58)=TRUE,"",VLOOKUP(C58,'Límites Gráfico'!A:D,4,FALSE))</f>
        <v/>
      </c>
      <c r="T58" s="111" t="str">
        <f t="shared" si="6"/>
        <v>N. A.</v>
      </c>
      <c r="U58" s="140"/>
      <c r="V58" s="119"/>
      <c r="W58" s="216"/>
      <c r="X58" s="216"/>
    </row>
    <row r="59" spans="1:24" x14ac:dyDescent="0.25">
      <c r="A59" s="197"/>
      <c r="B59" s="108"/>
      <c r="C59" s="115"/>
      <c r="D59" s="116"/>
      <c r="E59" s="109" t="str">
        <f t="shared" si="0"/>
        <v/>
      </c>
      <c r="F59" s="97"/>
      <c r="G59" s="109" t="str">
        <f t="shared" si="1"/>
        <v/>
      </c>
      <c r="H59" s="98"/>
      <c r="I59" s="110" t="str">
        <f t="shared" si="2"/>
        <v/>
      </c>
      <c r="J59" s="143" t="str">
        <f t="shared" si="7"/>
        <v/>
      </c>
      <c r="K59" s="116"/>
      <c r="L59" s="109" t="str">
        <f t="shared" si="3"/>
        <v/>
      </c>
      <c r="M59" s="97"/>
      <c r="N59" s="109" t="str">
        <f t="shared" si="4"/>
        <v/>
      </c>
      <c r="O59" s="98"/>
      <c r="P59" s="110" t="str">
        <f t="shared" si="8"/>
        <v/>
      </c>
      <c r="Q59" s="143" t="str">
        <f t="shared" si="9"/>
        <v/>
      </c>
      <c r="R59" s="144" t="str">
        <f t="shared" si="5"/>
        <v/>
      </c>
      <c r="S59" s="113" t="str">
        <f>IF(ISBLANK(C59)=TRUE,"",VLOOKUP(C59,'Límites Gráfico'!A:D,4,FALSE))</f>
        <v/>
      </c>
      <c r="T59" s="111" t="str">
        <f t="shared" si="6"/>
        <v>N. A.</v>
      </c>
      <c r="U59" s="140"/>
      <c r="V59" s="119"/>
      <c r="W59" s="216"/>
      <c r="X59" s="216"/>
    </row>
    <row r="60" spans="1:24" x14ac:dyDescent="0.25">
      <c r="A60" s="197"/>
      <c r="B60" s="108"/>
      <c r="C60" s="115"/>
      <c r="D60" s="116"/>
      <c r="E60" s="109" t="str">
        <f t="shared" si="0"/>
        <v/>
      </c>
      <c r="F60" s="97"/>
      <c r="G60" s="109" t="str">
        <f t="shared" si="1"/>
        <v/>
      </c>
      <c r="H60" s="98"/>
      <c r="I60" s="110" t="str">
        <f t="shared" si="2"/>
        <v/>
      </c>
      <c r="J60" s="143" t="str">
        <f t="shared" si="7"/>
        <v/>
      </c>
      <c r="K60" s="116"/>
      <c r="L60" s="109" t="str">
        <f t="shared" si="3"/>
        <v/>
      </c>
      <c r="M60" s="97"/>
      <c r="N60" s="109" t="str">
        <f t="shared" si="4"/>
        <v/>
      </c>
      <c r="O60" s="98"/>
      <c r="P60" s="110" t="str">
        <f t="shared" si="8"/>
        <v/>
      </c>
      <c r="Q60" s="143" t="str">
        <f t="shared" si="9"/>
        <v/>
      </c>
      <c r="R60" s="144" t="str">
        <f t="shared" si="5"/>
        <v/>
      </c>
      <c r="S60" s="113" t="str">
        <f>IF(ISBLANK(C60)=TRUE,"",VLOOKUP(C60,'Límites Gráfico'!A:D,4,FALSE))</f>
        <v/>
      </c>
      <c r="T60" s="111" t="str">
        <f t="shared" si="6"/>
        <v>N. A.</v>
      </c>
      <c r="U60" s="140"/>
      <c r="V60" s="119"/>
      <c r="W60" s="216"/>
      <c r="X60" s="216"/>
    </row>
    <row r="61" spans="1:24" x14ac:dyDescent="0.25">
      <c r="A61" s="197"/>
      <c r="B61" s="108"/>
      <c r="C61" s="115"/>
      <c r="D61" s="116"/>
      <c r="E61" s="109" t="str">
        <f t="shared" si="0"/>
        <v/>
      </c>
      <c r="F61" s="97"/>
      <c r="G61" s="109" t="str">
        <f t="shared" si="1"/>
        <v/>
      </c>
      <c r="H61" s="98"/>
      <c r="I61" s="110" t="str">
        <f t="shared" si="2"/>
        <v/>
      </c>
      <c r="J61" s="143" t="str">
        <f t="shared" si="7"/>
        <v/>
      </c>
      <c r="K61" s="116"/>
      <c r="L61" s="109" t="str">
        <f t="shared" si="3"/>
        <v/>
      </c>
      <c r="M61" s="97"/>
      <c r="N61" s="109" t="str">
        <f t="shared" si="4"/>
        <v/>
      </c>
      <c r="O61" s="98"/>
      <c r="P61" s="110" t="str">
        <f t="shared" si="8"/>
        <v/>
      </c>
      <c r="Q61" s="143" t="str">
        <f t="shared" si="9"/>
        <v/>
      </c>
      <c r="R61" s="144" t="str">
        <f t="shared" si="5"/>
        <v/>
      </c>
      <c r="S61" s="113" t="str">
        <f>IF(ISBLANK(C61)=TRUE,"",VLOOKUP(C61,'Límites Gráfico'!A:D,4,FALSE))</f>
        <v/>
      </c>
      <c r="T61" s="111" t="str">
        <f t="shared" si="6"/>
        <v>N. A.</v>
      </c>
      <c r="U61" s="140"/>
      <c r="V61" s="119"/>
      <c r="W61" s="216"/>
      <c r="X61" s="216"/>
    </row>
    <row r="62" spans="1:24" x14ac:dyDescent="0.25">
      <c r="A62" s="197"/>
      <c r="B62" s="108"/>
      <c r="C62" s="115"/>
      <c r="D62" s="116"/>
      <c r="E62" s="109" t="str">
        <f t="shared" si="0"/>
        <v/>
      </c>
      <c r="F62" s="97"/>
      <c r="G62" s="109" t="str">
        <f t="shared" si="1"/>
        <v/>
      </c>
      <c r="H62" s="98"/>
      <c r="I62" s="110" t="str">
        <f t="shared" si="2"/>
        <v/>
      </c>
      <c r="J62" s="143" t="str">
        <f t="shared" si="7"/>
        <v/>
      </c>
      <c r="K62" s="116"/>
      <c r="L62" s="109" t="str">
        <f t="shared" si="3"/>
        <v/>
      </c>
      <c r="M62" s="97"/>
      <c r="N62" s="109" t="str">
        <f t="shared" si="4"/>
        <v/>
      </c>
      <c r="O62" s="98"/>
      <c r="P62" s="110" t="str">
        <f t="shared" si="8"/>
        <v/>
      </c>
      <c r="Q62" s="143" t="str">
        <f t="shared" si="9"/>
        <v/>
      </c>
      <c r="R62" s="144" t="str">
        <f t="shared" si="5"/>
        <v/>
      </c>
      <c r="S62" s="113" t="str">
        <f>IF(ISBLANK(C62)=TRUE,"",VLOOKUP(C62,'Límites Gráfico'!A:D,4,FALSE))</f>
        <v/>
      </c>
      <c r="T62" s="111" t="str">
        <f t="shared" si="6"/>
        <v>N. A.</v>
      </c>
      <c r="U62" s="140"/>
      <c r="V62" s="119"/>
      <c r="W62" s="216"/>
      <c r="X62" s="216"/>
    </row>
    <row r="63" spans="1:24" x14ac:dyDescent="0.25">
      <c r="A63" s="197"/>
      <c r="B63" s="108"/>
      <c r="C63" s="115"/>
      <c r="D63" s="116"/>
      <c r="E63" s="109" t="str">
        <f t="shared" si="0"/>
        <v/>
      </c>
      <c r="F63" s="97"/>
      <c r="G63" s="109" t="str">
        <f t="shared" si="1"/>
        <v/>
      </c>
      <c r="H63" s="98"/>
      <c r="I63" s="110" t="str">
        <f t="shared" si="2"/>
        <v/>
      </c>
      <c r="J63" s="143" t="str">
        <f t="shared" si="7"/>
        <v/>
      </c>
      <c r="K63" s="116"/>
      <c r="L63" s="109" t="str">
        <f t="shared" si="3"/>
        <v/>
      </c>
      <c r="M63" s="97"/>
      <c r="N63" s="109" t="str">
        <f t="shared" si="4"/>
        <v/>
      </c>
      <c r="O63" s="98"/>
      <c r="P63" s="110" t="str">
        <f t="shared" si="8"/>
        <v/>
      </c>
      <c r="Q63" s="143" t="str">
        <f t="shared" si="9"/>
        <v/>
      </c>
      <c r="R63" s="144" t="str">
        <f t="shared" si="5"/>
        <v/>
      </c>
      <c r="S63" s="113" t="str">
        <f>IF(ISBLANK(C63)=TRUE,"",VLOOKUP(C63,'Límites Gráfico'!A:D,4,FALSE))</f>
        <v/>
      </c>
      <c r="T63" s="111" t="str">
        <f t="shared" si="6"/>
        <v>N. A.</v>
      </c>
      <c r="U63" s="140"/>
      <c r="V63" s="119"/>
      <c r="W63" s="216"/>
      <c r="X63" s="216"/>
    </row>
    <row r="64" spans="1:24" x14ac:dyDescent="0.25">
      <c r="A64" s="197"/>
      <c r="B64" s="108"/>
      <c r="C64" s="115"/>
      <c r="D64" s="116"/>
      <c r="E64" s="109" t="str">
        <f t="shared" si="0"/>
        <v/>
      </c>
      <c r="F64" s="97"/>
      <c r="G64" s="109" t="str">
        <f t="shared" si="1"/>
        <v/>
      </c>
      <c r="H64" s="98"/>
      <c r="I64" s="110" t="str">
        <f t="shared" si="2"/>
        <v/>
      </c>
      <c r="J64" s="143" t="str">
        <f t="shared" si="7"/>
        <v/>
      </c>
      <c r="K64" s="116"/>
      <c r="L64" s="109" t="str">
        <f t="shared" si="3"/>
        <v/>
      </c>
      <c r="M64" s="97"/>
      <c r="N64" s="109" t="str">
        <f t="shared" si="4"/>
        <v/>
      </c>
      <c r="O64" s="98"/>
      <c r="P64" s="110" t="str">
        <f t="shared" si="8"/>
        <v/>
      </c>
      <c r="Q64" s="143" t="str">
        <f t="shared" si="9"/>
        <v/>
      </c>
      <c r="R64" s="144" t="str">
        <f t="shared" si="5"/>
        <v/>
      </c>
      <c r="S64" s="113" t="str">
        <f>IF(ISBLANK(C64)=TRUE,"",VLOOKUP(C64,'Límites Gráfico'!A:D,4,FALSE))</f>
        <v/>
      </c>
      <c r="T64" s="111" t="str">
        <f t="shared" si="6"/>
        <v>N. A.</v>
      </c>
      <c r="U64" s="140"/>
      <c r="V64" s="119"/>
      <c r="W64" s="216"/>
      <c r="X64" s="216"/>
    </row>
    <row r="65" spans="1:24" x14ac:dyDescent="0.25">
      <c r="A65" s="197"/>
      <c r="B65" s="108"/>
      <c r="C65" s="115"/>
      <c r="D65" s="116"/>
      <c r="E65" s="109" t="str">
        <f t="shared" si="0"/>
        <v/>
      </c>
      <c r="F65" s="97"/>
      <c r="G65" s="109" t="str">
        <f t="shared" si="1"/>
        <v/>
      </c>
      <c r="H65" s="98"/>
      <c r="I65" s="110" t="str">
        <f t="shared" si="2"/>
        <v/>
      </c>
      <c r="J65" s="143" t="str">
        <f t="shared" si="7"/>
        <v/>
      </c>
      <c r="K65" s="116"/>
      <c r="L65" s="109" t="str">
        <f t="shared" si="3"/>
        <v/>
      </c>
      <c r="M65" s="97"/>
      <c r="N65" s="109" t="str">
        <f t="shared" si="4"/>
        <v/>
      </c>
      <c r="O65" s="98"/>
      <c r="P65" s="110" t="str">
        <f t="shared" si="8"/>
        <v/>
      </c>
      <c r="Q65" s="143" t="str">
        <f t="shared" si="9"/>
        <v/>
      </c>
      <c r="R65" s="144" t="str">
        <f t="shared" si="5"/>
        <v/>
      </c>
      <c r="S65" s="113" t="str">
        <f>IF(ISBLANK(C65)=TRUE,"",VLOOKUP(C65,'Límites Gráfico'!A:D,4,FALSE))</f>
        <v/>
      </c>
      <c r="T65" s="111" t="str">
        <f t="shared" si="6"/>
        <v>N. A.</v>
      </c>
      <c r="U65" s="140"/>
      <c r="V65" s="119"/>
      <c r="W65" s="216"/>
      <c r="X65" s="216"/>
    </row>
    <row r="66" spans="1:24" x14ac:dyDescent="0.25">
      <c r="A66" s="197"/>
      <c r="B66" s="108"/>
      <c r="C66" s="115"/>
      <c r="D66" s="116"/>
      <c r="E66" s="109" t="str">
        <f t="shared" si="0"/>
        <v/>
      </c>
      <c r="F66" s="97"/>
      <c r="G66" s="109" t="str">
        <f t="shared" si="1"/>
        <v/>
      </c>
      <c r="H66" s="98"/>
      <c r="I66" s="110" t="str">
        <f t="shared" si="2"/>
        <v/>
      </c>
      <c r="J66" s="143" t="str">
        <f t="shared" si="7"/>
        <v/>
      </c>
      <c r="K66" s="116"/>
      <c r="L66" s="109" t="str">
        <f t="shared" si="3"/>
        <v/>
      </c>
      <c r="M66" s="97"/>
      <c r="N66" s="109" t="str">
        <f t="shared" si="4"/>
        <v/>
      </c>
      <c r="O66" s="98"/>
      <c r="P66" s="110" t="str">
        <f t="shared" si="8"/>
        <v/>
      </c>
      <c r="Q66" s="143" t="str">
        <f t="shared" si="9"/>
        <v/>
      </c>
      <c r="R66" s="144" t="str">
        <f t="shared" si="5"/>
        <v/>
      </c>
      <c r="S66" s="113" t="str">
        <f>IF(ISBLANK(C66)=TRUE,"",VLOOKUP(C66,'Límites Gráfico'!A:D,4,FALSE))</f>
        <v/>
      </c>
      <c r="T66" s="111" t="str">
        <f t="shared" si="6"/>
        <v>N. A.</v>
      </c>
      <c r="U66" s="140"/>
      <c r="V66" s="119"/>
      <c r="W66" s="216"/>
      <c r="X66" s="216"/>
    </row>
    <row r="67" spans="1:24" x14ac:dyDescent="0.25">
      <c r="A67" s="197"/>
      <c r="B67" s="108"/>
      <c r="C67" s="115"/>
      <c r="D67" s="116"/>
      <c r="E67" s="109" t="str">
        <f t="shared" si="0"/>
        <v/>
      </c>
      <c r="F67" s="97"/>
      <c r="G67" s="109" t="str">
        <f t="shared" si="1"/>
        <v/>
      </c>
      <c r="H67" s="98"/>
      <c r="I67" s="110" t="str">
        <f t="shared" si="2"/>
        <v/>
      </c>
      <c r="J67" s="143" t="str">
        <f t="shared" si="7"/>
        <v/>
      </c>
      <c r="K67" s="116"/>
      <c r="L67" s="109" t="str">
        <f t="shared" si="3"/>
        <v/>
      </c>
      <c r="M67" s="97"/>
      <c r="N67" s="109" t="str">
        <f t="shared" si="4"/>
        <v/>
      </c>
      <c r="O67" s="98"/>
      <c r="P67" s="110" t="str">
        <f t="shared" si="8"/>
        <v/>
      </c>
      <c r="Q67" s="143" t="str">
        <f t="shared" si="9"/>
        <v/>
      </c>
      <c r="R67" s="144" t="str">
        <f t="shared" si="5"/>
        <v/>
      </c>
      <c r="S67" s="113" t="str">
        <f>IF(ISBLANK(C67)=TRUE,"",VLOOKUP(C67,'Límites Gráfico'!A:D,4,FALSE))</f>
        <v/>
      </c>
      <c r="T67" s="111" t="str">
        <f t="shared" si="6"/>
        <v>N. A.</v>
      </c>
      <c r="U67" s="140"/>
      <c r="V67" s="119"/>
      <c r="W67" s="216"/>
      <c r="X67" s="216"/>
    </row>
    <row r="68" spans="1:24" x14ac:dyDescent="0.25">
      <c r="A68" s="197"/>
      <c r="B68" s="108"/>
      <c r="C68" s="115"/>
      <c r="D68" s="116"/>
      <c r="E68" s="109" t="str">
        <f t="shared" si="0"/>
        <v/>
      </c>
      <c r="F68" s="97"/>
      <c r="G68" s="109" t="str">
        <f t="shared" si="1"/>
        <v/>
      </c>
      <c r="H68" s="98"/>
      <c r="I68" s="110" t="str">
        <f t="shared" si="2"/>
        <v/>
      </c>
      <c r="J68" s="143" t="str">
        <f t="shared" si="7"/>
        <v/>
      </c>
      <c r="K68" s="116"/>
      <c r="L68" s="109" t="str">
        <f t="shared" si="3"/>
        <v/>
      </c>
      <c r="M68" s="97"/>
      <c r="N68" s="109" t="str">
        <f>IF(OR(ISBLANK(M68),ISERROR($B$14),ISERROR($B$15))=FALSE,M68+(M68*$B$14+$B$15),"")</f>
        <v/>
      </c>
      <c r="O68" s="98"/>
      <c r="P68" s="110" t="str">
        <f t="shared" si="8"/>
        <v/>
      </c>
      <c r="Q68" s="143" t="str">
        <f t="shared" si="9"/>
        <v/>
      </c>
      <c r="R68" s="144" t="str">
        <f t="shared" si="5"/>
        <v/>
      </c>
      <c r="S68" s="113" t="str">
        <f>IF(ISBLANK(C68)=TRUE,"",VLOOKUP(C68,'Límites Gráfico'!A:D,4,FALSE))</f>
        <v/>
      </c>
      <c r="T68" s="111" t="str">
        <f t="shared" si="6"/>
        <v>N. A.</v>
      </c>
      <c r="U68" s="140"/>
      <c r="V68" s="119"/>
      <c r="W68" s="216"/>
      <c r="X68" s="216"/>
    </row>
    <row r="69" spans="1:24" x14ac:dyDescent="0.25">
      <c r="A69" s="197"/>
      <c r="B69" s="108"/>
      <c r="C69" s="115"/>
      <c r="D69" s="116"/>
      <c r="E69" s="109" t="str">
        <f t="shared" si="0"/>
        <v/>
      </c>
      <c r="F69" s="97"/>
      <c r="G69" s="109" t="str">
        <f t="shared" si="1"/>
        <v/>
      </c>
      <c r="H69" s="98"/>
      <c r="I69" s="110" t="str">
        <f t="shared" si="2"/>
        <v/>
      </c>
      <c r="J69" s="143" t="str">
        <f t="shared" si="7"/>
        <v/>
      </c>
      <c r="K69" s="116"/>
      <c r="L69" s="109" t="str">
        <f t="shared" si="3"/>
        <v/>
      </c>
      <c r="M69" s="97"/>
      <c r="N69" s="109" t="str">
        <f t="shared" si="4"/>
        <v/>
      </c>
      <c r="O69" s="98"/>
      <c r="P69" s="110" t="str">
        <f t="shared" si="8"/>
        <v/>
      </c>
      <c r="Q69" s="143" t="str">
        <f t="shared" si="9"/>
        <v/>
      </c>
      <c r="R69" s="144" t="str">
        <f t="shared" si="5"/>
        <v/>
      </c>
      <c r="S69" s="113" t="str">
        <f>IF(ISBLANK(C69)=TRUE,"",VLOOKUP(C69,'Límites Gráfico'!A:D,4,FALSE))</f>
        <v/>
      </c>
      <c r="T69" s="111" t="str">
        <f t="shared" si="6"/>
        <v>N. A.</v>
      </c>
      <c r="U69" s="140"/>
      <c r="V69" s="119"/>
      <c r="W69" s="216"/>
      <c r="X69" s="216"/>
    </row>
    <row r="70" spans="1:24" x14ac:dyDescent="0.25">
      <c r="A70" s="197"/>
      <c r="B70" s="108"/>
      <c r="C70" s="115"/>
      <c r="D70" s="116"/>
      <c r="E70" s="109" t="str">
        <f t="shared" si="0"/>
        <v/>
      </c>
      <c r="F70" s="97"/>
      <c r="G70" s="109" t="str">
        <f t="shared" si="1"/>
        <v/>
      </c>
      <c r="H70" s="98"/>
      <c r="I70" s="110" t="str">
        <f t="shared" si="2"/>
        <v/>
      </c>
      <c r="J70" s="143" t="str">
        <f t="shared" si="7"/>
        <v/>
      </c>
      <c r="K70" s="116"/>
      <c r="L70" s="109" t="str">
        <f t="shared" si="3"/>
        <v/>
      </c>
      <c r="M70" s="97"/>
      <c r="N70" s="109" t="str">
        <f t="shared" si="4"/>
        <v/>
      </c>
      <c r="O70" s="98"/>
      <c r="P70" s="110" t="str">
        <f t="shared" si="8"/>
        <v/>
      </c>
      <c r="Q70" s="143" t="str">
        <f t="shared" si="9"/>
        <v/>
      </c>
      <c r="R70" s="144" t="str">
        <f t="shared" si="5"/>
        <v/>
      </c>
      <c r="S70" s="113" t="str">
        <f>IF(ISBLANK(C70)=TRUE,"",VLOOKUP(C70,'Límites Gráfico'!A:D,4,FALSE))</f>
        <v/>
      </c>
      <c r="T70" s="111" t="str">
        <f t="shared" si="6"/>
        <v>N. A.</v>
      </c>
      <c r="U70" s="140"/>
      <c r="V70" s="119"/>
      <c r="W70" s="216"/>
      <c r="X70" s="216"/>
    </row>
    <row r="71" spans="1:24" x14ac:dyDescent="0.25">
      <c r="A71" s="197"/>
      <c r="B71" s="108"/>
      <c r="C71" s="115"/>
      <c r="D71" s="116"/>
      <c r="E71" s="109" t="str">
        <f t="shared" si="0"/>
        <v/>
      </c>
      <c r="F71" s="97"/>
      <c r="G71" s="109" t="str">
        <f t="shared" si="1"/>
        <v/>
      </c>
      <c r="H71" s="98"/>
      <c r="I71" s="110" t="str">
        <f t="shared" si="2"/>
        <v/>
      </c>
      <c r="J71" s="143" t="str">
        <f t="shared" si="7"/>
        <v/>
      </c>
      <c r="K71" s="116"/>
      <c r="L71" s="109" t="str">
        <f t="shared" si="3"/>
        <v/>
      </c>
      <c r="M71" s="97"/>
      <c r="N71" s="109" t="str">
        <f t="shared" si="4"/>
        <v/>
      </c>
      <c r="O71" s="98"/>
      <c r="P71" s="110" t="str">
        <f t="shared" si="8"/>
        <v/>
      </c>
      <c r="Q71" s="143" t="str">
        <f t="shared" si="9"/>
        <v/>
      </c>
      <c r="R71" s="144" t="str">
        <f t="shared" si="5"/>
        <v/>
      </c>
      <c r="S71" s="113" t="str">
        <f>IF(ISBLANK(C71)=TRUE,"",VLOOKUP(C71,'Límites Gráfico'!A:D,4,FALSE))</f>
        <v/>
      </c>
      <c r="T71" s="111" t="str">
        <f t="shared" si="6"/>
        <v>N. A.</v>
      </c>
      <c r="U71" s="140"/>
      <c r="V71" s="119"/>
      <c r="W71" s="216"/>
      <c r="X71" s="216"/>
    </row>
    <row r="72" spans="1:24" x14ac:dyDescent="0.25">
      <c r="A72" s="197"/>
      <c r="B72" s="108"/>
      <c r="C72" s="115"/>
      <c r="D72" s="116"/>
      <c r="E72" s="109" t="str">
        <f t="shared" si="0"/>
        <v/>
      </c>
      <c r="F72" s="97"/>
      <c r="G72" s="109" t="str">
        <f t="shared" si="1"/>
        <v/>
      </c>
      <c r="H72" s="98"/>
      <c r="I72" s="110" t="str">
        <f t="shared" si="2"/>
        <v/>
      </c>
      <c r="J72" s="143" t="str">
        <f t="shared" si="7"/>
        <v/>
      </c>
      <c r="K72" s="116"/>
      <c r="L72" s="109" t="str">
        <f t="shared" si="3"/>
        <v/>
      </c>
      <c r="M72" s="97"/>
      <c r="N72" s="109" t="str">
        <f t="shared" si="4"/>
        <v/>
      </c>
      <c r="O72" s="98"/>
      <c r="P72" s="110" t="str">
        <f t="shared" si="8"/>
        <v/>
      </c>
      <c r="Q72" s="143" t="str">
        <f t="shared" si="9"/>
        <v/>
      </c>
      <c r="R72" s="144" t="str">
        <f t="shared" si="5"/>
        <v/>
      </c>
      <c r="S72" s="113" t="str">
        <f>IF(ISBLANK(C72)=TRUE,"",VLOOKUP(C72,'Límites Gráfico'!A:D,4,FALSE))</f>
        <v/>
      </c>
      <c r="T72" s="111" t="str">
        <f t="shared" si="6"/>
        <v>N. A.</v>
      </c>
      <c r="U72" s="140"/>
      <c r="V72" s="119"/>
      <c r="W72" s="216"/>
      <c r="X72" s="216"/>
    </row>
    <row r="73" spans="1:24" x14ac:dyDescent="0.25">
      <c r="A73" s="197"/>
      <c r="B73" s="108"/>
      <c r="C73" s="115"/>
      <c r="D73" s="116"/>
      <c r="E73" s="109" t="str">
        <f t="shared" si="0"/>
        <v/>
      </c>
      <c r="F73" s="97"/>
      <c r="G73" s="109" t="str">
        <f t="shared" si="1"/>
        <v/>
      </c>
      <c r="H73" s="98"/>
      <c r="I73" s="110" t="str">
        <f t="shared" si="2"/>
        <v/>
      </c>
      <c r="J73" s="143" t="str">
        <f t="shared" si="7"/>
        <v/>
      </c>
      <c r="K73" s="116"/>
      <c r="L73" s="109" t="str">
        <f t="shared" si="3"/>
        <v/>
      </c>
      <c r="M73" s="97"/>
      <c r="N73" s="109" t="str">
        <f t="shared" si="4"/>
        <v/>
      </c>
      <c r="O73" s="98"/>
      <c r="P73" s="110" t="str">
        <f t="shared" si="8"/>
        <v/>
      </c>
      <c r="Q73" s="143" t="str">
        <f t="shared" si="9"/>
        <v/>
      </c>
      <c r="R73" s="144" t="str">
        <f t="shared" si="5"/>
        <v/>
      </c>
      <c r="S73" s="113" t="str">
        <f>IF(ISBLANK(C73)=TRUE,"",VLOOKUP(C73,'Límites Gráfico'!A:D,4,FALSE))</f>
        <v/>
      </c>
      <c r="T73" s="111" t="str">
        <f t="shared" si="6"/>
        <v>N. A.</v>
      </c>
      <c r="U73" s="140"/>
      <c r="V73" s="119"/>
      <c r="W73" s="216"/>
      <c r="X73" s="216"/>
    </row>
    <row r="74" spans="1:24" x14ac:dyDescent="0.25">
      <c r="A74" s="197"/>
      <c r="B74" s="108"/>
      <c r="C74" s="115"/>
      <c r="D74" s="116"/>
      <c r="E74" s="109" t="str">
        <f t="shared" si="0"/>
        <v/>
      </c>
      <c r="F74" s="97"/>
      <c r="G74" s="109" t="str">
        <f t="shared" si="1"/>
        <v/>
      </c>
      <c r="H74" s="98"/>
      <c r="I74" s="110" t="str">
        <f t="shared" si="2"/>
        <v/>
      </c>
      <c r="J74" s="143" t="str">
        <f t="shared" si="7"/>
        <v/>
      </c>
      <c r="K74" s="116"/>
      <c r="L74" s="109" t="str">
        <f t="shared" si="3"/>
        <v/>
      </c>
      <c r="M74" s="97"/>
      <c r="N74" s="109" t="str">
        <f t="shared" si="4"/>
        <v/>
      </c>
      <c r="O74" s="98"/>
      <c r="P74" s="110" t="str">
        <f t="shared" si="8"/>
        <v/>
      </c>
      <c r="Q74" s="143" t="str">
        <f t="shared" si="9"/>
        <v/>
      </c>
      <c r="R74" s="144" t="str">
        <f t="shared" si="5"/>
        <v/>
      </c>
      <c r="S74" s="113" t="str">
        <f>IF(ISBLANK(C74)=TRUE,"",VLOOKUP(C74,'Límites Gráfico'!A:D,4,FALSE))</f>
        <v/>
      </c>
      <c r="T74" s="111" t="str">
        <f t="shared" si="6"/>
        <v>N. A.</v>
      </c>
      <c r="U74" s="140"/>
      <c r="V74" s="119"/>
      <c r="W74" s="216"/>
      <c r="X74" s="216"/>
    </row>
    <row r="75" spans="1:24" x14ac:dyDescent="0.25">
      <c r="A75" s="197"/>
      <c r="B75" s="108"/>
      <c r="C75" s="115"/>
      <c r="D75" s="116"/>
      <c r="E75" s="109" t="str">
        <f t="shared" si="0"/>
        <v/>
      </c>
      <c r="F75" s="97"/>
      <c r="G75" s="109" t="str">
        <f t="shared" si="1"/>
        <v/>
      </c>
      <c r="H75" s="98"/>
      <c r="I75" s="110" t="str">
        <f t="shared" si="2"/>
        <v/>
      </c>
      <c r="J75" s="143" t="str">
        <f t="shared" si="7"/>
        <v/>
      </c>
      <c r="K75" s="116"/>
      <c r="L75" s="109" t="str">
        <f t="shared" si="3"/>
        <v/>
      </c>
      <c r="M75" s="97"/>
      <c r="N75" s="109" t="str">
        <f t="shared" si="4"/>
        <v/>
      </c>
      <c r="O75" s="98"/>
      <c r="P75" s="110" t="str">
        <f t="shared" si="8"/>
        <v/>
      </c>
      <c r="Q75" s="143" t="str">
        <f t="shared" si="9"/>
        <v/>
      </c>
      <c r="R75" s="144" t="str">
        <f t="shared" si="5"/>
        <v/>
      </c>
      <c r="S75" s="113" t="str">
        <f>IF(ISBLANK(C75)=TRUE,"",VLOOKUP(C75,'Límites Gráfico'!A:D,4,FALSE))</f>
        <v/>
      </c>
      <c r="T75" s="111" t="str">
        <f t="shared" si="6"/>
        <v>N. A.</v>
      </c>
      <c r="U75" s="140"/>
      <c r="V75" s="119"/>
      <c r="W75" s="216"/>
      <c r="X75" s="216"/>
    </row>
    <row r="76" spans="1:24" x14ac:dyDescent="0.25">
      <c r="A76" s="197"/>
      <c r="B76" s="108"/>
      <c r="C76" s="115"/>
      <c r="D76" s="116"/>
      <c r="E76" s="109" t="str">
        <f t="shared" si="0"/>
        <v/>
      </c>
      <c r="F76" s="97"/>
      <c r="G76" s="109" t="str">
        <f t="shared" si="1"/>
        <v/>
      </c>
      <c r="H76" s="98"/>
      <c r="I76" s="110" t="str">
        <f t="shared" si="2"/>
        <v/>
      </c>
      <c r="J76" s="143" t="str">
        <f t="shared" si="7"/>
        <v/>
      </c>
      <c r="K76" s="116"/>
      <c r="L76" s="109" t="str">
        <f t="shared" si="3"/>
        <v/>
      </c>
      <c r="M76" s="97"/>
      <c r="N76" s="109" t="str">
        <f t="shared" si="4"/>
        <v/>
      </c>
      <c r="O76" s="98"/>
      <c r="P76" s="110" t="str">
        <f t="shared" si="8"/>
        <v/>
      </c>
      <c r="Q76" s="143" t="str">
        <f t="shared" si="9"/>
        <v/>
      </c>
      <c r="R76" s="144" t="str">
        <f t="shared" si="5"/>
        <v/>
      </c>
      <c r="S76" s="113" t="str">
        <f>IF(ISBLANK(C76)=TRUE,"",VLOOKUP(C76,'Límites Gráfico'!A:D,4,FALSE))</f>
        <v/>
      </c>
      <c r="T76" s="111" t="str">
        <f t="shared" si="6"/>
        <v>N. A.</v>
      </c>
      <c r="U76" s="140"/>
      <c r="V76" s="119"/>
      <c r="W76" s="216"/>
      <c r="X76" s="216"/>
    </row>
    <row r="77" spans="1:24" x14ac:dyDescent="0.25">
      <c r="A77" s="197"/>
      <c r="B77" s="108"/>
      <c r="C77" s="115"/>
      <c r="D77" s="116"/>
      <c r="E77" s="109" t="str">
        <f t="shared" si="0"/>
        <v/>
      </c>
      <c r="F77" s="97"/>
      <c r="G77" s="109" t="str">
        <f t="shared" si="1"/>
        <v/>
      </c>
      <c r="H77" s="98"/>
      <c r="I77" s="110" t="str">
        <f t="shared" si="2"/>
        <v/>
      </c>
      <c r="J77" s="143" t="str">
        <f t="shared" si="7"/>
        <v/>
      </c>
      <c r="K77" s="116"/>
      <c r="L77" s="109" t="str">
        <f t="shared" si="3"/>
        <v/>
      </c>
      <c r="M77" s="97"/>
      <c r="N77" s="109" t="str">
        <f t="shared" si="4"/>
        <v/>
      </c>
      <c r="O77" s="98"/>
      <c r="P77" s="110" t="str">
        <f t="shared" si="8"/>
        <v/>
      </c>
      <c r="Q77" s="143" t="str">
        <f t="shared" si="9"/>
        <v/>
      </c>
      <c r="R77" s="144" t="str">
        <f t="shared" si="5"/>
        <v/>
      </c>
      <c r="S77" s="113" t="str">
        <f>IF(ISBLANK(C77)=TRUE,"",VLOOKUP(C77,'Límites Gráfico'!A:D,4,FALSE))</f>
        <v/>
      </c>
      <c r="T77" s="111" t="str">
        <f t="shared" si="6"/>
        <v>N. A.</v>
      </c>
      <c r="U77" s="140"/>
      <c r="V77" s="119"/>
      <c r="W77" s="216"/>
      <c r="X77" s="216"/>
    </row>
    <row r="78" spans="1:24" x14ac:dyDescent="0.25">
      <c r="A78" s="197"/>
      <c r="B78" s="108"/>
      <c r="C78" s="115"/>
      <c r="D78" s="116"/>
      <c r="E78" s="109" t="str">
        <f t="shared" si="0"/>
        <v/>
      </c>
      <c r="F78" s="97"/>
      <c r="G78" s="109" t="str">
        <f t="shared" si="1"/>
        <v/>
      </c>
      <c r="H78" s="98"/>
      <c r="I78" s="110" t="str">
        <f t="shared" si="2"/>
        <v/>
      </c>
      <c r="J78" s="143" t="str">
        <f t="shared" si="7"/>
        <v/>
      </c>
      <c r="K78" s="116"/>
      <c r="L78" s="109" t="str">
        <f t="shared" si="3"/>
        <v/>
      </c>
      <c r="M78" s="97"/>
      <c r="N78" s="109" t="str">
        <f t="shared" si="4"/>
        <v/>
      </c>
      <c r="O78" s="98"/>
      <c r="P78" s="110" t="str">
        <f t="shared" si="8"/>
        <v/>
      </c>
      <c r="Q78" s="143" t="str">
        <f t="shared" si="9"/>
        <v/>
      </c>
      <c r="R78" s="144" t="str">
        <f t="shared" si="5"/>
        <v/>
      </c>
      <c r="S78" s="113" t="str">
        <f>IF(ISBLANK(C78)=TRUE,"",VLOOKUP(C78,'Límites Gráfico'!A:D,4,FALSE))</f>
        <v/>
      </c>
      <c r="T78" s="111" t="str">
        <f t="shared" si="6"/>
        <v>N. A.</v>
      </c>
      <c r="U78" s="140"/>
      <c r="V78" s="119"/>
      <c r="W78" s="216"/>
      <c r="X78" s="216"/>
    </row>
    <row r="79" spans="1:24" x14ac:dyDescent="0.25">
      <c r="A79" s="197"/>
      <c r="B79" s="108"/>
      <c r="C79" s="115"/>
      <c r="D79" s="116"/>
      <c r="E79" s="109" t="str">
        <f t="shared" si="0"/>
        <v/>
      </c>
      <c r="F79" s="97"/>
      <c r="G79" s="109" t="str">
        <f t="shared" si="1"/>
        <v/>
      </c>
      <c r="H79" s="98"/>
      <c r="I79" s="110" t="str">
        <f t="shared" si="2"/>
        <v/>
      </c>
      <c r="J79" s="143" t="str">
        <f t="shared" si="7"/>
        <v/>
      </c>
      <c r="K79" s="116"/>
      <c r="L79" s="109" t="str">
        <f t="shared" si="3"/>
        <v/>
      </c>
      <c r="M79" s="97"/>
      <c r="N79" s="109" t="str">
        <f t="shared" si="4"/>
        <v/>
      </c>
      <c r="O79" s="98"/>
      <c r="P79" s="110" t="str">
        <f t="shared" si="8"/>
        <v/>
      </c>
      <c r="Q79" s="143" t="str">
        <f t="shared" si="9"/>
        <v/>
      </c>
      <c r="R79" s="144" t="str">
        <f t="shared" si="5"/>
        <v/>
      </c>
      <c r="S79" s="113" t="str">
        <f>IF(ISBLANK(C79)=TRUE,"",VLOOKUP(C79,'Límites Gráfico'!A:D,4,FALSE))</f>
        <v/>
      </c>
      <c r="T79" s="111" t="str">
        <f t="shared" si="6"/>
        <v>N. A.</v>
      </c>
      <c r="U79" s="140"/>
      <c r="V79" s="119"/>
      <c r="W79" s="216"/>
      <c r="X79" s="216"/>
    </row>
    <row r="80" spans="1:24" x14ac:dyDescent="0.25">
      <c r="A80" s="197"/>
      <c r="B80" s="108"/>
      <c r="C80" s="115"/>
      <c r="D80" s="116"/>
      <c r="E80" s="109" t="str">
        <f t="shared" si="0"/>
        <v/>
      </c>
      <c r="F80" s="97"/>
      <c r="G80" s="109" t="str">
        <f t="shared" si="1"/>
        <v/>
      </c>
      <c r="H80" s="98"/>
      <c r="I80" s="110" t="str">
        <f t="shared" si="2"/>
        <v/>
      </c>
      <c r="J80" s="143" t="str">
        <f t="shared" si="7"/>
        <v/>
      </c>
      <c r="K80" s="116"/>
      <c r="L80" s="109" t="str">
        <f t="shared" si="3"/>
        <v/>
      </c>
      <c r="M80" s="97"/>
      <c r="N80" s="109" t="str">
        <f t="shared" si="4"/>
        <v/>
      </c>
      <c r="O80" s="98"/>
      <c r="P80" s="110" t="str">
        <f t="shared" si="8"/>
        <v/>
      </c>
      <c r="Q80" s="143" t="str">
        <f t="shared" si="9"/>
        <v/>
      </c>
      <c r="R80" s="144" t="str">
        <f t="shared" si="5"/>
        <v/>
      </c>
      <c r="S80" s="113" t="str">
        <f>IF(ISBLANK(C80)=TRUE,"",VLOOKUP(C80,'Límites Gráfico'!A:D,4,FALSE))</f>
        <v/>
      </c>
      <c r="T80" s="111" t="str">
        <f t="shared" si="6"/>
        <v>N. A.</v>
      </c>
      <c r="U80" s="140"/>
      <c r="V80" s="119"/>
      <c r="W80" s="216"/>
      <c r="X80" s="216"/>
    </row>
    <row r="81" spans="1:24" x14ac:dyDescent="0.25">
      <c r="A81" s="197"/>
      <c r="B81" s="108"/>
      <c r="C81" s="115"/>
      <c r="D81" s="116"/>
      <c r="E81" s="109" t="str">
        <f t="shared" si="0"/>
        <v/>
      </c>
      <c r="F81" s="97"/>
      <c r="G81" s="109" t="str">
        <f t="shared" si="1"/>
        <v/>
      </c>
      <c r="H81" s="98"/>
      <c r="I81" s="110" t="str">
        <f t="shared" si="2"/>
        <v/>
      </c>
      <c r="J81" s="143" t="str">
        <f t="shared" si="7"/>
        <v/>
      </c>
      <c r="K81" s="116"/>
      <c r="L81" s="109" t="str">
        <f t="shared" si="3"/>
        <v/>
      </c>
      <c r="M81" s="97"/>
      <c r="N81" s="109" t="str">
        <f t="shared" si="4"/>
        <v/>
      </c>
      <c r="O81" s="98"/>
      <c r="P81" s="110" t="str">
        <f t="shared" si="8"/>
        <v/>
      </c>
      <c r="Q81" s="143" t="str">
        <f t="shared" si="9"/>
        <v/>
      </c>
      <c r="R81" s="144" t="str">
        <f t="shared" si="5"/>
        <v/>
      </c>
      <c r="S81" s="113" t="str">
        <f>IF(ISBLANK(C81)=TRUE,"",VLOOKUP(C81,'Límites Gráfico'!A:D,4,FALSE))</f>
        <v/>
      </c>
      <c r="T81" s="111" t="str">
        <f t="shared" si="6"/>
        <v>N. A.</v>
      </c>
      <c r="U81" s="140"/>
      <c r="V81" s="119"/>
      <c r="W81" s="216"/>
      <c r="X81" s="216"/>
    </row>
    <row r="82" spans="1:24" x14ac:dyDescent="0.25">
      <c r="A82" s="197"/>
      <c r="B82" s="108"/>
      <c r="C82" s="115"/>
      <c r="D82" s="116"/>
      <c r="E82" s="109" t="str">
        <f t="shared" ref="E82:E145" si="10">IF(OR(ISBLANK(D82),ISERROR($B$14),ISERROR($B$15))=FALSE,D82+(D82*$B$14+$B$15),"")</f>
        <v/>
      </c>
      <c r="F82" s="97"/>
      <c r="G82" s="109" t="str">
        <f t="shared" ref="G82:G145" si="11">IF(OR(ISBLANK(F82),ISERROR($B$14),ISERROR($B$15))=FALSE,F82+(F82*$B$14+$B$15),"")</f>
        <v/>
      </c>
      <c r="H82" s="98"/>
      <c r="I82" s="110" t="str">
        <f t="shared" ref="I82:I145" si="12">IF(OR(ISBLANK(H82),ISERROR($B$14),ISERROR($B$15))=FALSE,H82+(H82*$B$14+$B$15),"")</f>
        <v/>
      </c>
      <c r="J82" s="143" t="str">
        <f t="shared" si="7"/>
        <v/>
      </c>
      <c r="K82" s="116"/>
      <c r="L82" s="109" t="str">
        <f t="shared" ref="L82:L145" si="13">IF(OR(ISBLANK(K82),ISERROR($B$14),ISERROR($B$15))=FALSE,K82+(K82*$B$14+$B$15),"")</f>
        <v/>
      </c>
      <c r="M82" s="97"/>
      <c r="N82" s="109" t="str">
        <f t="shared" ref="N82:N145" si="14">IF(OR(ISBLANK(M82),ISERROR($B$14),ISERROR($B$15))=FALSE,M82+(M82*$B$14+$B$15),"")</f>
        <v/>
      </c>
      <c r="O82" s="98"/>
      <c r="P82" s="110" t="str">
        <f t="shared" si="8"/>
        <v/>
      </c>
      <c r="Q82" s="143" t="str">
        <f t="shared" si="9"/>
        <v/>
      </c>
      <c r="R82" s="144" t="str">
        <f t="shared" ref="R82:R145" si="15">IF(AND(ISNUMBER(Q82),ISNUMBER(J82))=TRUE,AVERAGE(Q82,J82),"")</f>
        <v/>
      </c>
      <c r="S82" s="113" t="str">
        <f>IF(ISBLANK(C82)=TRUE,"",VLOOKUP(C82,'Límites Gráfico'!A:D,4,FALSE))</f>
        <v/>
      </c>
      <c r="T82" s="111" t="str">
        <f t="shared" ref="T82:T145" si="16">IF(AND(ISNUMBER(J82),ISNUMBER((Q82)))=TRUE,ABS(Q82-J82)/AVERAGE(Q82,J82),"N. A.")</f>
        <v>N. A.</v>
      </c>
      <c r="U82" s="140"/>
      <c r="V82" s="119"/>
      <c r="W82" s="216"/>
      <c r="X82" s="216"/>
    </row>
    <row r="83" spans="1:24" x14ac:dyDescent="0.25">
      <c r="A83" s="197"/>
      <c r="B83" s="108"/>
      <c r="C83" s="115"/>
      <c r="D83" s="116"/>
      <c r="E83" s="109" t="str">
        <f t="shared" si="10"/>
        <v/>
      </c>
      <c r="F83" s="97"/>
      <c r="G83" s="109" t="str">
        <f t="shared" si="11"/>
        <v/>
      </c>
      <c r="H83" s="98"/>
      <c r="I83" s="110" t="str">
        <f t="shared" si="12"/>
        <v/>
      </c>
      <c r="J83" s="143" t="str">
        <f t="shared" si="7"/>
        <v/>
      </c>
      <c r="K83" s="116"/>
      <c r="L83" s="109" t="str">
        <f t="shared" si="13"/>
        <v/>
      </c>
      <c r="M83" s="97"/>
      <c r="N83" s="109" t="str">
        <f t="shared" si="14"/>
        <v/>
      </c>
      <c r="O83" s="98"/>
      <c r="P83" s="110" t="str">
        <f t="shared" ref="P83:P146" si="17">IF(OR(ISBLANK(O83),ISERROR($B$14),ISERROR($B$15))=FALSE,O83+(O83*$B$14+$B$15),"")</f>
        <v/>
      </c>
      <c r="Q83" s="143" t="str">
        <f t="shared" si="9"/>
        <v/>
      </c>
      <c r="R83" s="144" t="str">
        <f t="shared" si="15"/>
        <v/>
      </c>
      <c r="S83" s="113" t="str">
        <f>IF(ISBLANK(C83)=TRUE,"",VLOOKUP(C83,'Límites Gráfico'!A:D,4,FALSE))</f>
        <v/>
      </c>
      <c r="T83" s="111" t="str">
        <f t="shared" si="16"/>
        <v>N. A.</v>
      </c>
      <c r="U83" s="140"/>
      <c r="V83" s="119"/>
      <c r="W83" s="216"/>
      <c r="X83" s="216"/>
    </row>
    <row r="84" spans="1:24" x14ac:dyDescent="0.25">
      <c r="A84" s="197"/>
      <c r="B84" s="108"/>
      <c r="C84" s="115"/>
      <c r="D84" s="116"/>
      <c r="E84" s="109" t="str">
        <f t="shared" si="10"/>
        <v/>
      </c>
      <c r="F84" s="97"/>
      <c r="G84" s="109" t="str">
        <f t="shared" si="11"/>
        <v/>
      </c>
      <c r="H84" s="98"/>
      <c r="I84" s="110" t="str">
        <f t="shared" si="12"/>
        <v/>
      </c>
      <c r="J84" s="143" t="str">
        <f t="shared" si="7"/>
        <v/>
      </c>
      <c r="K84" s="116"/>
      <c r="L84" s="109" t="str">
        <f t="shared" si="13"/>
        <v/>
      </c>
      <c r="M84" s="97"/>
      <c r="N84" s="109" t="str">
        <f t="shared" si="14"/>
        <v/>
      </c>
      <c r="O84" s="98"/>
      <c r="P84" s="110" t="str">
        <f t="shared" si="17"/>
        <v/>
      </c>
      <c r="Q84" s="143" t="str">
        <f t="shared" si="9"/>
        <v/>
      </c>
      <c r="R84" s="144" t="str">
        <f t="shared" si="15"/>
        <v/>
      </c>
      <c r="S84" s="113" t="str">
        <f>IF(ISBLANK(C84)=TRUE,"",VLOOKUP(C84,'Límites Gráfico'!A:D,4,FALSE))</f>
        <v/>
      </c>
      <c r="T84" s="111" t="str">
        <f t="shared" si="16"/>
        <v>N. A.</v>
      </c>
      <c r="U84" s="140"/>
      <c r="V84" s="119"/>
      <c r="W84" s="216"/>
      <c r="X84" s="216"/>
    </row>
    <row r="85" spans="1:24" x14ac:dyDescent="0.25">
      <c r="A85" s="197"/>
      <c r="B85" s="108"/>
      <c r="C85" s="115"/>
      <c r="D85" s="116"/>
      <c r="E85" s="109" t="str">
        <f t="shared" si="10"/>
        <v/>
      </c>
      <c r="F85" s="97"/>
      <c r="G85" s="109" t="str">
        <f t="shared" si="11"/>
        <v/>
      </c>
      <c r="H85" s="98"/>
      <c r="I85" s="110" t="str">
        <f t="shared" si="12"/>
        <v/>
      </c>
      <c r="J85" s="143" t="str">
        <f t="shared" ref="J85:J148" si="18">IF(AND(ISNUMBER(E85),ISNUMBER(G85),ISNUMBER(I85))=TRUE,IF((G85-E85)&lt;$G$6,"MASA INSUFICIENTE",IF(100-(G85-E85)*100/I85&lt;$D$6,"&lt; "&amp;$D$6,100-(G85-E85)*100/I85)),"")</f>
        <v/>
      </c>
      <c r="K85" s="116"/>
      <c r="L85" s="109" t="str">
        <f t="shared" si="13"/>
        <v/>
      </c>
      <c r="M85" s="97"/>
      <c r="N85" s="109" t="str">
        <f t="shared" si="14"/>
        <v/>
      </c>
      <c r="O85" s="98"/>
      <c r="P85" s="110" t="str">
        <f t="shared" si="17"/>
        <v/>
      </c>
      <c r="Q85" s="143" t="str">
        <f t="shared" ref="Q85:Q148" si="19">IF(AND(ISNUMBER(L85),ISNUMBER(N85),ISNUMBER(P85))=TRUE,IF((N85-L85)&lt;$G$6,"MASA INSUFICIENTE",IF(100-(N85-L85)*100/P85&lt;$D$6,"&lt; "&amp;$D$6,100-(N85-L85)*100/P85)),"")</f>
        <v/>
      </c>
      <c r="R85" s="144" t="str">
        <f t="shared" si="15"/>
        <v/>
      </c>
      <c r="S85" s="113" t="str">
        <f>IF(ISBLANK(C85)=TRUE,"",VLOOKUP(C85,'Límites Gráfico'!A:D,4,FALSE))</f>
        <v/>
      </c>
      <c r="T85" s="111" t="str">
        <f t="shared" si="16"/>
        <v>N. A.</v>
      </c>
      <c r="U85" s="140"/>
      <c r="V85" s="119"/>
      <c r="W85" s="216"/>
      <c r="X85" s="216"/>
    </row>
    <row r="86" spans="1:24" x14ac:dyDescent="0.25">
      <c r="A86" s="197"/>
      <c r="B86" s="108"/>
      <c r="C86" s="115"/>
      <c r="D86" s="116"/>
      <c r="E86" s="109" t="str">
        <f t="shared" si="10"/>
        <v/>
      </c>
      <c r="F86" s="97"/>
      <c r="G86" s="109" t="str">
        <f t="shared" si="11"/>
        <v/>
      </c>
      <c r="H86" s="98"/>
      <c r="I86" s="110" t="str">
        <f t="shared" si="12"/>
        <v/>
      </c>
      <c r="J86" s="143" t="str">
        <f t="shared" si="18"/>
        <v/>
      </c>
      <c r="K86" s="116"/>
      <c r="L86" s="109" t="str">
        <f t="shared" si="13"/>
        <v/>
      </c>
      <c r="M86" s="97"/>
      <c r="N86" s="109" t="str">
        <f t="shared" si="14"/>
        <v/>
      </c>
      <c r="O86" s="98"/>
      <c r="P86" s="110" t="str">
        <f t="shared" si="17"/>
        <v/>
      </c>
      <c r="Q86" s="143" t="str">
        <f t="shared" si="19"/>
        <v/>
      </c>
      <c r="R86" s="144" t="str">
        <f t="shared" si="15"/>
        <v/>
      </c>
      <c r="S86" s="113" t="str">
        <f>IF(ISBLANK(C86)=TRUE,"",VLOOKUP(C86,'Límites Gráfico'!A:D,4,FALSE))</f>
        <v/>
      </c>
      <c r="T86" s="111" t="str">
        <f t="shared" si="16"/>
        <v>N. A.</v>
      </c>
      <c r="U86" s="140"/>
      <c r="V86" s="119"/>
      <c r="W86" s="216"/>
      <c r="X86" s="216"/>
    </row>
    <row r="87" spans="1:24" x14ac:dyDescent="0.25">
      <c r="A87" s="197"/>
      <c r="B87" s="108"/>
      <c r="C87" s="115"/>
      <c r="D87" s="116"/>
      <c r="E87" s="109" t="str">
        <f t="shared" si="10"/>
        <v/>
      </c>
      <c r="F87" s="97"/>
      <c r="G87" s="109" t="str">
        <f t="shared" si="11"/>
        <v/>
      </c>
      <c r="H87" s="98"/>
      <c r="I87" s="110" t="str">
        <f t="shared" si="12"/>
        <v/>
      </c>
      <c r="J87" s="143" t="str">
        <f t="shared" si="18"/>
        <v/>
      </c>
      <c r="K87" s="116"/>
      <c r="L87" s="109" t="str">
        <f t="shared" si="13"/>
        <v/>
      </c>
      <c r="M87" s="97"/>
      <c r="N87" s="109" t="str">
        <f t="shared" si="14"/>
        <v/>
      </c>
      <c r="O87" s="98"/>
      <c r="P87" s="110" t="str">
        <f t="shared" si="17"/>
        <v/>
      </c>
      <c r="Q87" s="143" t="str">
        <f t="shared" si="19"/>
        <v/>
      </c>
      <c r="R87" s="144" t="str">
        <f t="shared" si="15"/>
        <v/>
      </c>
      <c r="S87" s="113" t="str">
        <f>IF(ISBLANK(C87)=TRUE,"",VLOOKUP(C87,'Límites Gráfico'!A:D,4,FALSE))</f>
        <v/>
      </c>
      <c r="T87" s="111" t="str">
        <f t="shared" si="16"/>
        <v>N. A.</v>
      </c>
      <c r="U87" s="140"/>
      <c r="V87" s="119"/>
      <c r="W87" s="216"/>
      <c r="X87" s="216"/>
    </row>
    <row r="88" spans="1:24" x14ac:dyDescent="0.25">
      <c r="A88" s="197"/>
      <c r="B88" s="108"/>
      <c r="C88" s="115"/>
      <c r="D88" s="116"/>
      <c r="E88" s="109" t="str">
        <f t="shared" si="10"/>
        <v/>
      </c>
      <c r="F88" s="97"/>
      <c r="G88" s="109" t="str">
        <f t="shared" si="11"/>
        <v/>
      </c>
      <c r="H88" s="98"/>
      <c r="I88" s="110" t="str">
        <f t="shared" si="12"/>
        <v/>
      </c>
      <c r="J88" s="143" t="str">
        <f t="shared" si="18"/>
        <v/>
      </c>
      <c r="K88" s="116"/>
      <c r="L88" s="109" t="str">
        <f t="shared" si="13"/>
        <v/>
      </c>
      <c r="M88" s="97"/>
      <c r="N88" s="109" t="str">
        <f t="shared" si="14"/>
        <v/>
      </c>
      <c r="O88" s="98"/>
      <c r="P88" s="110" t="str">
        <f t="shared" si="17"/>
        <v/>
      </c>
      <c r="Q88" s="143" t="str">
        <f t="shared" si="19"/>
        <v/>
      </c>
      <c r="R88" s="144" t="str">
        <f t="shared" si="15"/>
        <v/>
      </c>
      <c r="S88" s="113" t="str">
        <f>IF(ISBLANK(C88)=TRUE,"",VLOOKUP(C88,'Límites Gráfico'!A:D,4,FALSE))</f>
        <v/>
      </c>
      <c r="T88" s="111" t="str">
        <f t="shared" si="16"/>
        <v>N. A.</v>
      </c>
      <c r="U88" s="140"/>
      <c r="V88" s="119"/>
      <c r="W88" s="216"/>
      <c r="X88" s="216"/>
    </row>
    <row r="89" spans="1:24" x14ac:dyDescent="0.25">
      <c r="A89" s="197"/>
      <c r="B89" s="108"/>
      <c r="C89" s="115"/>
      <c r="D89" s="116"/>
      <c r="E89" s="109" t="str">
        <f t="shared" si="10"/>
        <v/>
      </c>
      <c r="F89" s="97"/>
      <c r="G89" s="109" t="str">
        <f t="shared" si="11"/>
        <v/>
      </c>
      <c r="H89" s="98"/>
      <c r="I89" s="110" t="str">
        <f t="shared" si="12"/>
        <v/>
      </c>
      <c r="J89" s="143" t="str">
        <f t="shared" si="18"/>
        <v/>
      </c>
      <c r="K89" s="116"/>
      <c r="L89" s="109" t="str">
        <f t="shared" si="13"/>
        <v/>
      </c>
      <c r="M89" s="97"/>
      <c r="N89" s="109" t="str">
        <f t="shared" si="14"/>
        <v/>
      </c>
      <c r="O89" s="98"/>
      <c r="P89" s="110" t="str">
        <f t="shared" si="17"/>
        <v/>
      </c>
      <c r="Q89" s="143" t="str">
        <f t="shared" si="19"/>
        <v/>
      </c>
      <c r="R89" s="144" t="str">
        <f t="shared" si="15"/>
        <v/>
      </c>
      <c r="S89" s="113" t="str">
        <f>IF(ISBLANK(C89)=TRUE,"",VLOOKUP(C89,'Límites Gráfico'!A:D,4,FALSE))</f>
        <v/>
      </c>
      <c r="T89" s="111" t="str">
        <f t="shared" si="16"/>
        <v>N. A.</v>
      </c>
      <c r="U89" s="140"/>
      <c r="V89" s="119"/>
      <c r="W89" s="216"/>
      <c r="X89" s="216"/>
    </row>
    <row r="90" spans="1:24" x14ac:dyDescent="0.25">
      <c r="A90" s="197"/>
      <c r="B90" s="108"/>
      <c r="C90" s="115"/>
      <c r="D90" s="116"/>
      <c r="E90" s="109" t="str">
        <f t="shared" si="10"/>
        <v/>
      </c>
      <c r="F90" s="97"/>
      <c r="G90" s="109" t="str">
        <f t="shared" si="11"/>
        <v/>
      </c>
      <c r="H90" s="98"/>
      <c r="I90" s="110" t="str">
        <f t="shared" si="12"/>
        <v/>
      </c>
      <c r="J90" s="143" t="str">
        <f t="shared" si="18"/>
        <v/>
      </c>
      <c r="K90" s="116"/>
      <c r="L90" s="109" t="str">
        <f t="shared" si="13"/>
        <v/>
      </c>
      <c r="M90" s="97"/>
      <c r="N90" s="109" t="str">
        <f t="shared" si="14"/>
        <v/>
      </c>
      <c r="O90" s="98"/>
      <c r="P90" s="110" t="str">
        <f t="shared" si="17"/>
        <v/>
      </c>
      <c r="Q90" s="143" t="str">
        <f t="shared" si="19"/>
        <v/>
      </c>
      <c r="R90" s="144" t="str">
        <f t="shared" si="15"/>
        <v/>
      </c>
      <c r="S90" s="113" t="str">
        <f>IF(ISBLANK(C90)=TRUE,"",VLOOKUP(C90,'Límites Gráfico'!A:D,4,FALSE))</f>
        <v/>
      </c>
      <c r="T90" s="111" t="str">
        <f t="shared" si="16"/>
        <v>N. A.</v>
      </c>
      <c r="U90" s="140"/>
      <c r="V90" s="119"/>
      <c r="W90" s="216"/>
      <c r="X90" s="216"/>
    </row>
    <row r="91" spans="1:24" x14ac:dyDescent="0.25">
      <c r="A91" s="197"/>
      <c r="B91" s="108"/>
      <c r="C91" s="115"/>
      <c r="D91" s="116"/>
      <c r="E91" s="109" t="str">
        <f t="shared" si="10"/>
        <v/>
      </c>
      <c r="F91" s="97"/>
      <c r="G91" s="109" t="str">
        <f t="shared" si="11"/>
        <v/>
      </c>
      <c r="H91" s="98"/>
      <c r="I91" s="110" t="str">
        <f t="shared" si="12"/>
        <v/>
      </c>
      <c r="J91" s="143" t="str">
        <f t="shared" si="18"/>
        <v/>
      </c>
      <c r="K91" s="116"/>
      <c r="L91" s="109" t="str">
        <f t="shared" si="13"/>
        <v/>
      </c>
      <c r="M91" s="97"/>
      <c r="N91" s="109" t="str">
        <f t="shared" si="14"/>
        <v/>
      </c>
      <c r="O91" s="98"/>
      <c r="P91" s="110" t="str">
        <f t="shared" si="17"/>
        <v/>
      </c>
      <c r="Q91" s="143" t="str">
        <f t="shared" si="19"/>
        <v/>
      </c>
      <c r="R91" s="144" t="str">
        <f t="shared" si="15"/>
        <v/>
      </c>
      <c r="S91" s="113" t="str">
        <f>IF(ISBLANK(C91)=TRUE,"",VLOOKUP(C91,'Límites Gráfico'!A:D,4,FALSE))</f>
        <v/>
      </c>
      <c r="T91" s="111" t="str">
        <f t="shared" si="16"/>
        <v>N. A.</v>
      </c>
      <c r="U91" s="140"/>
      <c r="V91" s="119"/>
      <c r="W91" s="216"/>
      <c r="X91" s="216"/>
    </row>
    <row r="92" spans="1:24" x14ac:dyDescent="0.25">
      <c r="A92" s="197"/>
      <c r="B92" s="108"/>
      <c r="C92" s="115"/>
      <c r="D92" s="116"/>
      <c r="E92" s="109" t="str">
        <f t="shared" si="10"/>
        <v/>
      </c>
      <c r="F92" s="97"/>
      <c r="G92" s="109" t="str">
        <f t="shared" si="11"/>
        <v/>
      </c>
      <c r="H92" s="98"/>
      <c r="I92" s="110" t="str">
        <f t="shared" si="12"/>
        <v/>
      </c>
      <c r="J92" s="143" t="str">
        <f t="shared" si="18"/>
        <v/>
      </c>
      <c r="K92" s="116"/>
      <c r="L92" s="109" t="str">
        <f t="shared" si="13"/>
        <v/>
      </c>
      <c r="M92" s="97"/>
      <c r="N92" s="109" t="str">
        <f t="shared" si="14"/>
        <v/>
      </c>
      <c r="O92" s="98"/>
      <c r="P92" s="110" t="str">
        <f t="shared" si="17"/>
        <v/>
      </c>
      <c r="Q92" s="143" t="str">
        <f t="shared" si="19"/>
        <v/>
      </c>
      <c r="R92" s="144" t="str">
        <f t="shared" si="15"/>
        <v/>
      </c>
      <c r="S92" s="113" t="str">
        <f>IF(ISBLANK(C92)=TRUE,"",VLOOKUP(C92,'Límites Gráfico'!A:D,4,FALSE))</f>
        <v/>
      </c>
      <c r="T92" s="111" t="str">
        <f t="shared" si="16"/>
        <v>N. A.</v>
      </c>
      <c r="U92" s="140"/>
      <c r="V92" s="119"/>
      <c r="W92" s="216"/>
      <c r="X92" s="216"/>
    </row>
    <row r="93" spans="1:24" x14ac:dyDescent="0.25">
      <c r="A93" s="197"/>
      <c r="B93" s="108"/>
      <c r="C93" s="115"/>
      <c r="D93" s="116"/>
      <c r="E93" s="109" t="str">
        <f t="shared" si="10"/>
        <v/>
      </c>
      <c r="F93" s="97"/>
      <c r="G93" s="109" t="str">
        <f t="shared" si="11"/>
        <v/>
      </c>
      <c r="H93" s="98"/>
      <c r="I93" s="110" t="str">
        <f t="shared" si="12"/>
        <v/>
      </c>
      <c r="J93" s="143" t="str">
        <f t="shared" si="18"/>
        <v/>
      </c>
      <c r="K93" s="116"/>
      <c r="L93" s="109" t="str">
        <f t="shared" si="13"/>
        <v/>
      </c>
      <c r="M93" s="97"/>
      <c r="N93" s="109" t="str">
        <f t="shared" si="14"/>
        <v/>
      </c>
      <c r="O93" s="98"/>
      <c r="P93" s="110" t="str">
        <f t="shared" si="17"/>
        <v/>
      </c>
      <c r="Q93" s="143" t="str">
        <f t="shared" si="19"/>
        <v/>
      </c>
      <c r="R93" s="144" t="str">
        <f t="shared" si="15"/>
        <v/>
      </c>
      <c r="S93" s="113" t="str">
        <f>IF(ISBLANK(C93)=TRUE,"",VLOOKUP(C93,'Límites Gráfico'!A:D,4,FALSE))</f>
        <v/>
      </c>
      <c r="T93" s="111" t="str">
        <f t="shared" si="16"/>
        <v>N. A.</v>
      </c>
      <c r="U93" s="140"/>
      <c r="V93" s="119"/>
      <c r="W93" s="216"/>
      <c r="X93" s="216"/>
    </row>
    <row r="94" spans="1:24" x14ac:dyDescent="0.25">
      <c r="A94" s="197"/>
      <c r="B94" s="108"/>
      <c r="C94" s="115"/>
      <c r="D94" s="116"/>
      <c r="E94" s="109" t="str">
        <f t="shared" si="10"/>
        <v/>
      </c>
      <c r="F94" s="97"/>
      <c r="G94" s="109" t="str">
        <f t="shared" si="11"/>
        <v/>
      </c>
      <c r="H94" s="98"/>
      <c r="I94" s="110" t="str">
        <f t="shared" si="12"/>
        <v/>
      </c>
      <c r="J94" s="145" t="str">
        <f t="shared" si="18"/>
        <v/>
      </c>
      <c r="K94" s="116"/>
      <c r="L94" s="109" t="str">
        <f t="shared" si="13"/>
        <v/>
      </c>
      <c r="M94" s="97"/>
      <c r="N94" s="109" t="str">
        <f t="shared" si="14"/>
        <v/>
      </c>
      <c r="O94" s="98"/>
      <c r="P94" s="110" t="str">
        <f t="shared" si="17"/>
        <v/>
      </c>
      <c r="Q94" s="143" t="str">
        <f t="shared" si="19"/>
        <v/>
      </c>
      <c r="R94" s="148" t="str">
        <f t="shared" si="15"/>
        <v/>
      </c>
      <c r="S94" s="113" t="str">
        <f>IF(ISBLANK(C94)=TRUE,"",VLOOKUP(C94,'Límites Gráfico'!A:D,4,FALSE))</f>
        <v/>
      </c>
      <c r="T94" s="111" t="str">
        <f t="shared" si="16"/>
        <v>N. A.</v>
      </c>
      <c r="U94" s="140"/>
      <c r="V94" s="119"/>
      <c r="W94" s="216"/>
      <c r="X94" s="216"/>
    </row>
    <row r="95" spans="1:24" x14ac:dyDescent="0.25">
      <c r="A95" s="197"/>
      <c r="B95" s="108"/>
      <c r="C95" s="115"/>
      <c r="D95" s="116"/>
      <c r="E95" s="109" t="str">
        <f t="shared" si="10"/>
        <v/>
      </c>
      <c r="F95" s="97"/>
      <c r="G95" s="109" t="str">
        <f t="shared" si="11"/>
        <v/>
      </c>
      <c r="H95" s="98"/>
      <c r="I95" s="110" t="str">
        <f t="shared" si="12"/>
        <v/>
      </c>
      <c r="J95" s="145" t="str">
        <f t="shared" si="18"/>
        <v/>
      </c>
      <c r="K95" s="116"/>
      <c r="L95" s="109" t="str">
        <f t="shared" si="13"/>
        <v/>
      </c>
      <c r="M95" s="97"/>
      <c r="N95" s="109" t="str">
        <f t="shared" si="14"/>
        <v/>
      </c>
      <c r="O95" s="98"/>
      <c r="P95" s="110" t="str">
        <f t="shared" si="17"/>
        <v/>
      </c>
      <c r="Q95" s="143" t="str">
        <f t="shared" si="19"/>
        <v/>
      </c>
      <c r="R95" s="148" t="str">
        <f t="shared" si="15"/>
        <v/>
      </c>
      <c r="S95" s="113" t="str">
        <f>IF(ISBLANK(C95)=TRUE,"",VLOOKUP(C95,'Límites Gráfico'!A:D,4,FALSE))</f>
        <v/>
      </c>
      <c r="T95" s="111" t="str">
        <f t="shared" si="16"/>
        <v>N. A.</v>
      </c>
      <c r="U95" s="140"/>
      <c r="V95" s="119"/>
      <c r="W95" s="216"/>
      <c r="X95" s="216"/>
    </row>
    <row r="96" spans="1:24" x14ac:dyDescent="0.25">
      <c r="A96" s="197"/>
      <c r="B96" s="108"/>
      <c r="C96" s="115"/>
      <c r="D96" s="116"/>
      <c r="E96" s="109" t="str">
        <f t="shared" si="10"/>
        <v/>
      </c>
      <c r="F96" s="97"/>
      <c r="G96" s="109" t="str">
        <f t="shared" si="11"/>
        <v/>
      </c>
      <c r="H96" s="98"/>
      <c r="I96" s="110" t="str">
        <f t="shared" si="12"/>
        <v/>
      </c>
      <c r="J96" s="145" t="str">
        <f t="shared" si="18"/>
        <v/>
      </c>
      <c r="K96" s="116"/>
      <c r="L96" s="109" t="str">
        <f t="shared" si="13"/>
        <v/>
      </c>
      <c r="M96" s="97"/>
      <c r="N96" s="109" t="str">
        <f t="shared" si="14"/>
        <v/>
      </c>
      <c r="O96" s="98"/>
      <c r="P96" s="110" t="str">
        <f t="shared" si="17"/>
        <v/>
      </c>
      <c r="Q96" s="143" t="str">
        <f t="shared" si="19"/>
        <v/>
      </c>
      <c r="R96" s="148" t="str">
        <f t="shared" si="15"/>
        <v/>
      </c>
      <c r="S96" s="113" t="str">
        <f>IF(ISBLANK(C96)=TRUE,"",VLOOKUP(C96,'Límites Gráfico'!A:D,4,FALSE))</f>
        <v/>
      </c>
      <c r="T96" s="111" t="str">
        <f t="shared" si="16"/>
        <v>N. A.</v>
      </c>
      <c r="U96" s="140"/>
      <c r="V96" s="119"/>
      <c r="W96" s="216"/>
      <c r="X96" s="216"/>
    </row>
    <row r="97" spans="1:24" x14ac:dyDescent="0.25">
      <c r="A97" s="197"/>
      <c r="B97" s="108"/>
      <c r="C97" s="115"/>
      <c r="D97" s="116"/>
      <c r="E97" s="109" t="str">
        <f t="shared" si="10"/>
        <v/>
      </c>
      <c r="F97" s="97"/>
      <c r="G97" s="109" t="str">
        <f t="shared" si="11"/>
        <v/>
      </c>
      <c r="H97" s="98"/>
      <c r="I97" s="110" t="str">
        <f t="shared" si="12"/>
        <v/>
      </c>
      <c r="J97" s="145" t="str">
        <f t="shared" si="18"/>
        <v/>
      </c>
      <c r="K97" s="116"/>
      <c r="L97" s="109" t="str">
        <f t="shared" si="13"/>
        <v/>
      </c>
      <c r="M97" s="97"/>
      <c r="N97" s="109" t="str">
        <f t="shared" si="14"/>
        <v/>
      </c>
      <c r="O97" s="98"/>
      <c r="P97" s="110" t="str">
        <f t="shared" si="17"/>
        <v/>
      </c>
      <c r="Q97" s="143" t="str">
        <f t="shared" si="19"/>
        <v/>
      </c>
      <c r="R97" s="148" t="str">
        <f t="shared" si="15"/>
        <v/>
      </c>
      <c r="S97" s="113" t="str">
        <f>IF(ISBLANK(C97)=TRUE,"",VLOOKUP(C97,'Límites Gráfico'!A:D,4,FALSE))</f>
        <v/>
      </c>
      <c r="T97" s="111" t="str">
        <f t="shared" si="16"/>
        <v>N. A.</v>
      </c>
      <c r="U97" s="140"/>
      <c r="V97" s="119"/>
      <c r="W97" s="216"/>
      <c r="X97" s="216"/>
    </row>
    <row r="98" spans="1:24" x14ac:dyDescent="0.25">
      <c r="A98" s="197"/>
      <c r="B98" s="108"/>
      <c r="C98" s="115"/>
      <c r="D98" s="116"/>
      <c r="E98" s="109" t="str">
        <f t="shared" si="10"/>
        <v/>
      </c>
      <c r="F98" s="97"/>
      <c r="G98" s="109" t="str">
        <f t="shared" si="11"/>
        <v/>
      </c>
      <c r="H98" s="98"/>
      <c r="I98" s="110" t="str">
        <f t="shared" si="12"/>
        <v/>
      </c>
      <c r="J98" s="145" t="str">
        <f t="shared" si="18"/>
        <v/>
      </c>
      <c r="K98" s="116"/>
      <c r="L98" s="109" t="str">
        <f t="shared" si="13"/>
        <v/>
      </c>
      <c r="M98" s="97"/>
      <c r="N98" s="109" t="str">
        <f t="shared" si="14"/>
        <v/>
      </c>
      <c r="O98" s="98"/>
      <c r="P98" s="110" t="str">
        <f t="shared" si="17"/>
        <v/>
      </c>
      <c r="Q98" s="143" t="str">
        <f t="shared" si="19"/>
        <v/>
      </c>
      <c r="R98" s="148" t="str">
        <f t="shared" si="15"/>
        <v/>
      </c>
      <c r="S98" s="113" t="str">
        <f>IF(ISBLANK(C98)=TRUE,"",VLOOKUP(C98,'Límites Gráfico'!A:D,4,FALSE))</f>
        <v/>
      </c>
      <c r="T98" s="111" t="str">
        <f t="shared" si="16"/>
        <v>N. A.</v>
      </c>
      <c r="U98" s="140"/>
      <c r="V98" s="119"/>
      <c r="W98" s="216"/>
      <c r="X98" s="216"/>
    </row>
    <row r="99" spans="1:24" x14ac:dyDescent="0.25">
      <c r="A99" s="197"/>
      <c r="B99" s="108"/>
      <c r="C99" s="115"/>
      <c r="D99" s="116"/>
      <c r="E99" s="109" t="str">
        <f t="shared" si="10"/>
        <v/>
      </c>
      <c r="F99" s="97"/>
      <c r="G99" s="109" t="str">
        <f t="shared" si="11"/>
        <v/>
      </c>
      <c r="H99" s="98"/>
      <c r="I99" s="110" t="str">
        <f t="shared" si="12"/>
        <v/>
      </c>
      <c r="J99" s="145" t="str">
        <f t="shared" si="18"/>
        <v/>
      </c>
      <c r="K99" s="116"/>
      <c r="L99" s="109" t="str">
        <f t="shared" si="13"/>
        <v/>
      </c>
      <c r="M99" s="97"/>
      <c r="N99" s="109" t="str">
        <f t="shared" si="14"/>
        <v/>
      </c>
      <c r="O99" s="98"/>
      <c r="P99" s="110" t="str">
        <f t="shared" si="17"/>
        <v/>
      </c>
      <c r="Q99" s="143" t="str">
        <f t="shared" si="19"/>
        <v/>
      </c>
      <c r="R99" s="148" t="str">
        <f t="shared" si="15"/>
        <v/>
      </c>
      <c r="S99" s="113" t="str">
        <f>IF(ISBLANK(C99)=TRUE,"",VLOOKUP(C99,'Límites Gráfico'!A:D,4,FALSE))</f>
        <v/>
      </c>
      <c r="T99" s="111" t="str">
        <f t="shared" si="16"/>
        <v>N. A.</v>
      </c>
      <c r="U99" s="140"/>
      <c r="V99" s="119"/>
      <c r="W99" s="216"/>
      <c r="X99" s="216"/>
    </row>
    <row r="100" spans="1:24" x14ac:dyDescent="0.25">
      <c r="A100" s="197"/>
      <c r="B100" s="108"/>
      <c r="C100" s="115"/>
      <c r="D100" s="116"/>
      <c r="E100" s="109" t="str">
        <f t="shared" si="10"/>
        <v/>
      </c>
      <c r="F100" s="97"/>
      <c r="G100" s="109" t="str">
        <f t="shared" si="11"/>
        <v/>
      </c>
      <c r="H100" s="98"/>
      <c r="I100" s="110" t="str">
        <f t="shared" si="12"/>
        <v/>
      </c>
      <c r="J100" s="145" t="str">
        <f t="shared" si="18"/>
        <v/>
      </c>
      <c r="K100" s="116"/>
      <c r="L100" s="109" t="str">
        <f t="shared" si="13"/>
        <v/>
      </c>
      <c r="M100" s="97"/>
      <c r="N100" s="109" t="str">
        <f t="shared" si="14"/>
        <v/>
      </c>
      <c r="O100" s="98"/>
      <c r="P100" s="110" t="str">
        <f t="shared" si="17"/>
        <v/>
      </c>
      <c r="Q100" s="143" t="str">
        <f t="shared" si="19"/>
        <v/>
      </c>
      <c r="R100" s="148" t="str">
        <f t="shared" si="15"/>
        <v/>
      </c>
      <c r="S100" s="113" t="str">
        <f>IF(ISBLANK(C100)=TRUE,"",VLOOKUP(C100,'Límites Gráfico'!A:D,4,FALSE))</f>
        <v/>
      </c>
      <c r="T100" s="111" t="str">
        <f t="shared" si="16"/>
        <v>N. A.</v>
      </c>
      <c r="U100" s="140"/>
      <c r="V100" s="119"/>
      <c r="W100" s="216"/>
      <c r="X100" s="216"/>
    </row>
    <row r="101" spans="1:24" x14ac:dyDescent="0.25">
      <c r="A101" s="197"/>
      <c r="B101" s="108"/>
      <c r="C101" s="115"/>
      <c r="D101" s="116"/>
      <c r="E101" s="109" t="str">
        <f t="shared" si="10"/>
        <v/>
      </c>
      <c r="F101" s="97"/>
      <c r="G101" s="109" t="str">
        <f t="shared" si="11"/>
        <v/>
      </c>
      <c r="H101" s="98"/>
      <c r="I101" s="110" t="str">
        <f t="shared" si="12"/>
        <v/>
      </c>
      <c r="J101" s="145" t="str">
        <f t="shared" si="18"/>
        <v/>
      </c>
      <c r="K101" s="116"/>
      <c r="L101" s="109" t="str">
        <f t="shared" si="13"/>
        <v/>
      </c>
      <c r="M101" s="97"/>
      <c r="N101" s="109" t="str">
        <f t="shared" si="14"/>
        <v/>
      </c>
      <c r="O101" s="98"/>
      <c r="P101" s="110" t="str">
        <f t="shared" si="17"/>
        <v/>
      </c>
      <c r="Q101" s="143" t="str">
        <f t="shared" si="19"/>
        <v/>
      </c>
      <c r="R101" s="148" t="str">
        <f t="shared" si="15"/>
        <v/>
      </c>
      <c r="S101" s="113" t="str">
        <f>IF(ISBLANK(C101)=TRUE,"",VLOOKUP(C101,'Límites Gráfico'!A:D,4,FALSE))</f>
        <v/>
      </c>
      <c r="T101" s="111" t="str">
        <f t="shared" si="16"/>
        <v>N. A.</v>
      </c>
      <c r="U101" s="140"/>
      <c r="V101" s="119"/>
      <c r="W101" s="216"/>
      <c r="X101" s="216"/>
    </row>
    <row r="102" spans="1:24" x14ac:dyDescent="0.25">
      <c r="A102" s="197"/>
      <c r="B102" s="108"/>
      <c r="C102" s="115"/>
      <c r="D102" s="116"/>
      <c r="E102" s="109" t="str">
        <f t="shared" si="10"/>
        <v/>
      </c>
      <c r="F102" s="97"/>
      <c r="G102" s="109" t="str">
        <f t="shared" si="11"/>
        <v/>
      </c>
      <c r="H102" s="98"/>
      <c r="I102" s="110" t="str">
        <f t="shared" si="12"/>
        <v/>
      </c>
      <c r="J102" s="145" t="str">
        <f t="shared" si="18"/>
        <v/>
      </c>
      <c r="K102" s="116"/>
      <c r="L102" s="109" t="str">
        <f t="shared" si="13"/>
        <v/>
      </c>
      <c r="M102" s="97"/>
      <c r="N102" s="109" t="str">
        <f t="shared" si="14"/>
        <v/>
      </c>
      <c r="O102" s="98"/>
      <c r="P102" s="110" t="str">
        <f t="shared" si="17"/>
        <v/>
      </c>
      <c r="Q102" s="143" t="str">
        <f t="shared" si="19"/>
        <v/>
      </c>
      <c r="R102" s="148" t="str">
        <f t="shared" si="15"/>
        <v/>
      </c>
      <c r="S102" s="113" t="str">
        <f>IF(ISBLANK(C102)=TRUE,"",VLOOKUP(C102,'Límites Gráfico'!A:D,4,FALSE))</f>
        <v/>
      </c>
      <c r="T102" s="111" t="str">
        <f t="shared" si="16"/>
        <v>N. A.</v>
      </c>
      <c r="U102" s="140"/>
      <c r="V102" s="119"/>
      <c r="W102" s="216"/>
      <c r="X102" s="216"/>
    </row>
    <row r="103" spans="1:24" x14ac:dyDescent="0.25">
      <c r="A103" s="197"/>
      <c r="B103" s="108"/>
      <c r="C103" s="115"/>
      <c r="D103" s="116"/>
      <c r="E103" s="109" t="str">
        <f t="shared" si="10"/>
        <v/>
      </c>
      <c r="F103" s="97"/>
      <c r="G103" s="109" t="str">
        <f t="shared" si="11"/>
        <v/>
      </c>
      <c r="H103" s="98"/>
      <c r="I103" s="110" t="str">
        <f t="shared" si="12"/>
        <v/>
      </c>
      <c r="J103" s="145" t="str">
        <f t="shared" si="18"/>
        <v/>
      </c>
      <c r="K103" s="116"/>
      <c r="L103" s="109" t="str">
        <f t="shared" si="13"/>
        <v/>
      </c>
      <c r="M103" s="97"/>
      <c r="N103" s="109" t="str">
        <f t="shared" si="14"/>
        <v/>
      </c>
      <c r="O103" s="98"/>
      <c r="P103" s="110" t="str">
        <f t="shared" si="17"/>
        <v/>
      </c>
      <c r="Q103" s="143" t="str">
        <f t="shared" si="19"/>
        <v/>
      </c>
      <c r="R103" s="148" t="str">
        <f t="shared" si="15"/>
        <v/>
      </c>
      <c r="S103" s="113" t="str">
        <f>IF(ISBLANK(C103)=TRUE,"",VLOOKUP(C103,'Límites Gráfico'!A:D,4,FALSE))</f>
        <v/>
      </c>
      <c r="T103" s="111" t="str">
        <f t="shared" si="16"/>
        <v>N. A.</v>
      </c>
      <c r="U103" s="140"/>
      <c r="V103" s="119"/>
      <c r="W103" s="216"/>
      <c r="X103" s="216"/>
    </row>
    <row r="104" spans="1:24" x14ac:dyDescent="0.25">
      <c r="A104" s="197"/>
      <c r="B104" s="108"/>
      <c r="C104" s="115"/>
      <c r="D104" s="116"/>
      <c r="E104" s="109" t="str">
        <f t="shared" si="10"/>
        <v/>
      </c>
      <c r="F104" s="97"/>
      <c r="G104" s="109" t="str">
        <f t="shared" si="11"/>
        <v/>
      </c>
      <c r="H104" s="98"/>
      <c r="I104" s="110" t="str">
        <f t="shared" si="12"/>
        <v/>
      </c>
      <c r="J104" s="145" t="str">
        <f t="shared" si="18"/>
        <v/>
      </c>
      <c r="K104" s="116"/>
      <c r="L104" s="109" t="str">
        <f t="shared" si="13"/>
        <v/>
      </c>
      <c r="M104" s="97"/>
      <c r="N104" s="109" t="str">
        <f t="shared" si="14"/>
        <v/>
      </c>
      <c r="O104" s="98"/>
      <c r="P104" s="110" t="str">
        <f t="shared" si="17"/>
        <v/>
      </c>
      <c r="Q104" s="143" t="str">
        <f t="shared" si="19"/>
        <v/>
      </c>
      <c r="R104" s="148" t="str">
        <f t="shared" si="15"/>
        <v/>
      </c>
      <c r="S104" s="113" t="str">
        <f>IF(ISBLANK(C104)=TRUE,"",VLOOKUP(C104,'Límites Gráfico'!A:D,4,FALSE))</f>
        <v/>
      </c>
      <c r="T104" s="111" t="str">
        <f t="shared" si="16"/>
        <v>N. A.</v>
      </c>
      <c r="U104" s="153"/>
      <c r="V104" s="191"/>
      <c r="W104" s="216"/>
      <c r="X104" s="216"/>
    </row>
    <row r="105" spans="1:24" x14ac:dyDescent="0.25">
      <c r="A105" s="197"/>
      <c r="B105" s="108"/>
      <c r="C105" s="115"/>
      <c r="D105" s="116"/>
      <c r="E105" s="109" t="str">
        <f t="shared" si="10"/>
        <v/>
      </c>
      <c r="F105" s="97"/>
      <c r="G105" s="109" t="str">
        <f t="shared" si="11"/>
        <v/>
      </c>
      <c r="H105" s="98"/>
      <c r="I105" s="110" t="str">
        <f t="shared" si="12"/>
        <v/>
      </c>
      <c r="J105" s="145" t="str">
        <f t="shared" si="18"/>
        <v/>
      </c>
      <c r="K105" s="116"/>
      <c r="L105" s="109" t="str">
        <f t="shared" si="13"/>
        <v/>
      </c>
      <c r="M105" s="97"/>
      <c r="N105" s="109" t="str">
        <f t="shared" si="14"/>
        <v/>
      </c>
      <c r="O105" s="98"/>
      <c r="P105" s="110" t="str">
        <f t="shared" si="17"/>
        <v/>
      </c>
      <c r="Q105" s="143" t="str">
        <f t="shared" si="19"/>
        <v/>
      </c>
      <c r="R105" s="148" t="str">
        <f t="shared" si="15"/>
        <v/>
      </c>
      <c r="S105" s="113" t="str">
        <f>IF(ISBLANK(C105)=TRUE,"",VLOOKUP(C105,'Límites Gráfico'!A:D,4,FALSE))</f>
        <v/>
      </c>
      <c r="T105" s="111" t="str">
        <f t="shared" si="16"/>
        <v>N. A.</v>
      </c>
      <c r="U105" s="140"/>
      <c r="V105" s="119"/>
      <c r="W105" s="216"/>
      <c r="X105" s="216"/>
    </row>
    <row r="106" spans="1:24" x14ac:dyDescent="0.25">
      <c r="A106" s="197"/>
      <c r="B106" s="108"/>
      <c r="C106" s="115"/>
      <c r="D106" s="116"/>
      <c r="E106" s="109" t="str">
        <f t="shared" si="10"/>
        <v/>
      </c>
      <c r="F106" s="97"/>
      <c r="G106" s="109" t="str">
        <f t="shared" si="11"/>
        <v/>
      </c>
      <c r="H106" s="98"/>
      <c r="I106" s="110" t="str">
        <f t="shared" si="12"/>
        <v/>
      </c>
      <c r="J106" s="145" t="str">
        <f t="shared" si="18"/>
        <v/>
      </c>
      <c r="K106" s="116"/>
      <c r="L106" s="109" t="str">
        <f t="shared" si="13"/>
        <v/>
      </c>
      <c r="M106" s="97"/>
      <c r="N106" s="109" t="str">
        <f t="shared" si="14"/>
        <v/>
      </c>
      <c r="O106" s="98"/>
      <c r="P106" s="110" t="str">
        <f t="shared" si="17"/>
        <v/>
      </c>
      <c r="Q106" s="143" t="str">
        <f t="shared" si="19"/>
        <v/>
      </c>
      <c r="R106" s="148" t="str">
        <f t="shared" si="15"/>
        <v/>
      </c>
      <c r="S106" s="113" t="str">
        <f>IF(ISBLANK(C106)=TRUE,"",VLOOKUP(C106,'Límites Gráfico'!A:D,4,FALSE))</f>
        <v/>
      </c>
      <c r="T106" s="111" t="str">
        <f t="shared" si="16"/>
        <v>N. A.</v>
      </c>
      <c r="U106" s="140"/>
      <c r="V106" s="119"/>
      <c r="W106" s="216"/>
      <c r="X106" s="216"/>
    </row>
    <row r="107" spans="1:24" x14ac:dyDescent="0.25">
      <c r="A107" s="197"/>
      <c r="B107" s="108"/>
      <c r="C107" s="115"/>
      <c r="D107" s="116"/>
      <c r="E107" s="109" t="str">
        <f t="shared" si="10"/>
        <v/>
      </c>
      <c r="F107" s="97"/>
      <c r="G107" s="109" t="str">
        <f t="shared" si="11"/>
        <v/>
      </c>
      <c r="H107" s="98"/>
      <c r="I107" s="110" t="str">
        <f t="shared" si="12"/>
        <v/>
      </c>
      <c r="J107" s="145" t="str">
        <f t="shared" si="18"/>
        <v/>
      </c>
      <c r="K107" s="116"/>
      <c r="L107" s="109" t="str">
        <f t="shared" si="13"/>
        <v/>
      </c>
      <c r="M107" s="97"/>
      <c r="N107" s="109" t="str">
        <f t="shared" si="14"/>
        <v/>
      </c>
      <c r="O107" s="98"/>
      <c r="P107" s="110" t="str">
        <f t="shared" si="17"/>
        <v/>
      </c>
      <c r="Q107" s="143" t="str">
        <f t="shared" si="19"/>
        <v/>
      </c>
      <c r="R107" s="148" t="str">
        <f t="shared" si="15"/>
        <v/>
      </c>
      <c r="S107" s="113" t="str">
        <f>IF(ISBLANK(C107)=TRUE,"",VLOOKUP(C107,'Límites Gráfico'!A:D,4,FALSE))</f>
        <v/>
      </c>
      <c r="T107" s="111" t="str">
        <f t="shared" si="16"/>
        <v>N. A.</v>
      </c>
      <c r="U107" s="140"/>
      <c r="V107" s="119"/>
      <c r="W107" s="216"/>
      <c r="X107" s="216"/>
    </row>
    <row r="108" spans="1:24" x14ac:dyDescent="0.25">
      <c r="A108" s="197"/>
      <c r="B108" s="108"/>
      <c r="C108" s="115"/>
      <c r="D108" s="116"/>
      <c r="E108" s="109" t="str">
        <f t="shared" si="10"/>
        <v/>
      </c>
      <c r="F108" s="97"/>
      <c r="G108" s="109" t="str">
        <f t="shared" si="11"/>
        <v/>
      </c>
      <c r="H108" s="98"/>
      <c r="I108" s="110" t="str">
        <f t="shared" si="12"/>
        <v/>
      </c>
      <c r="J108" s="145" t="str">
        <f t="shared" si="18"/>
        <v/>
      </c>
      <c r="K108" s="116"/>
      <c r="L108" s="109" t="str">
        <f t="shared" si="13"/>
        <v/>
      </c>
      <c r="M108" s="97"/>
      <c r="N108" s="109" t="str">
        <f t="shared" si="14"/>
        <v/>
      </c>
      <c r="O108" s="98"/>
      <c r="P108" s="110" t="str">
        <f t="shared" si="17"/>
        <v/>
      </c>
      <c r="Q108" s="143" t="str">
        <f t="shared" si="19"/>
        <v/>
      </c>
      <c r="R108" s="148" t="str">
        <f t="shared" si="15"/>
        <v/>
      </c>
      <c r="S108" s="113" t="str">
        <f>IF(ISBLANK(C108)=TRUE,"",VLOOKUP(C108,'Límites Gráfico'!A:D,4,FALSE))</f>
        <v/>
      </c>
      <c r="T108" s="111" t="str">
        <f t="shared" si="16"/>
        <v>N. A.</v>
      </c>
      <c r="U108" s="140"/>
      <c r="V108" s="119"/>
      <c r="W108" s="216"/>
      <c r="X108" s="216"/>
    </row>
    <row r="109" spans="1:24" x14ac:dyDescent="0.25">
      <c r="A109" s="197"/>
      <c r="B109" s="108"/>
      <c r="C109" s="115"/>
      <c r="D109" s="116"/>
      <c r="E109" s="109" t="str">
        <f t="shared" si="10"/>
        <v/>
      </c>
      <c r="F109" s="97"/>
      <c r="G109" s="109" t="str">
        <f t="shared" si="11"/>
        <v/>
      </c>
      <c r="H109" s="98"/>
      <c r="I109" s="110" t="str">
        <f t="shared" si="12"/>
        <v/>
      </c>
      <c r="J109" s="145" t="str">
        <f t="shared" si="18"/>
        <v/>
      </c>
      <c r="K109" s="116"/>
      <c r="L109" s="109" t="str">
        <f t="shared" si="13"/>
        <v/>
      </c>
      <c r="M109" s="97"/>
      <c r="N109" s="109" t="str">
        <f t="shared" si="14"/>
        <v/>
      </c>
      <c r="O109" s="98"/>
      <c r="P109" s="110" t="str">
        <f t="shared" si="17"/>
        <v/>
      </c>
      <c r="Q109" s="143" t="str">
        <f t="shared" si="19"/>
        <v/>
      </c>
      <c r="R109" s="148" t="str">
        <f t="shared" si="15"/>
        <v/>
      </c>
      <c r="S109" s="113" t="str">
        <f>IF(ISBLANK(C109)=TRUE,"",VLOOKUP(C109,'Límites Gráfico'!A:D,4,FALSE))</f>
        <v/>
      </c>
      <c r="T109" s="111" t="str">
        <f t="shared" si="16"/>
        <v>N. A.</v>
      </c>
      <c r="U109" s="140"/>
      <c r="V109" s="119"/>
      <c r="W109" s="216"/>
      <c r="X109" s="216"/>
    </row>
    <row r="110" spans="1:24" x14ac:dyDescent="0.25">
      <c r="A110" s="197"/>
      <c r="B110" s="108"/>
      <c r="C110" s="115"/>
      <c r="D110" s="116"/>
      <c r="E110" s="109" t="str">
        <f t="shared" si="10"/>
        <v/>
      </c>
      <c r="F110" s="97"/>
      <c r="G110" s="109" t="str">
        <f t="shared" si="11"/>
        <v/>
      </c>
      <c r="H110" s="98"/>
      <c r="I110" s="110" t="str">
        <f t="shared" si="12"/>
        <v/>
      </c>
      <c r="J110" s="145" t="str">
        <f t="shared" si="18"/>
        <v/>
      </c>
      <c r="K110" s="116"/>
      <c r="L110" s="109" t="str">
        <f t="shared" si="13"/>
        <v/>
      </c>
      <c r="M110" s="97"/>
      <c r="N110" s="109" t="str">
        <f t="shared" si="14"/>
        <v/>
      </c>
      <c r="O110" s="98"/>
      <c r="P110" s="110" t="str">
        <f t="shared" si="17"/>
        <v/>
      </c>
      <c r="Q110" s="143" t="str">
        <f t="shared" si="19"/>
        <v/>
      </c>
      <c r="R110" s="148" t="str">
        <f t="shared" ref="R110" si="20">IF(AND(ISNUMBER(Q110),ISNUMBER(J110))=TRUE,AVERAGE(Q110,J110),"")</f>
        <v/>
      </c>
      <c r="S110" s="113" t="str">
        <f>IF(ISBLANK(C110)=TRUE,"",VLOOKUP(C110,'Límites Gráfico'!A:D,4,FALSE))</f>
        <v/>
      </c>
      <c r="T110" s="111" t="str">
        <f t="shared" si="16"/>
        <v>N. A.</v>
      </c>
      <c r="U110" s="140"/>
      <c r="V110" s="119"/>
      <c r="W110" s="216"/>
      <c r="X110" s="216"/>
    </row>
    <row r="111" spans="1:24" x14ac:dyDescent="0.25">
      <c r="A111" s="197"/>
      <c r="B111" s="108"/>
      <c r="C111" s="115"/>
      <c r="D111" s="116"/>
      <c r="E111" s="109" t="str">
        <f t="shared" si="10"/>
        <v/>
      </c>
      <c r="F111" s="97"/>
      <c r="G111" s="109" t="str">
        <f t="shared" si="11"/>
        <v/>
      </c>
      <c r="H111" s="98"/>
      <c r="I111" s="110" t="str">
        <f t="shared" si="12"/>
        <v/>
      </c>
      <c r="J111" s="145" t="str">
        <f t="shared" si="18"/>
        <v/>
      </c>
      <c r="K111" s="116"/>
      <c r="L111" s="109" t="str">
        <f t="shared" si="13"/>
        <v/>
      </c>
      <c r="M111" s="97"/>
      <c r="N111" s="109" t="str">
        <f t="shared" si="14"/>
        <v/>
      </c>
      <c r="O111" s="98"/>
      <c r="P111" s="110" t="str">
        <f t="shared" si="17"/>
        <v/>
      </c>
      <c r="Q111" s="143" t="str">
        <f t="shared" si="19"/>
        <v/>
      </c>
      <c r="R111" s="148" t="str">
        <f t="shared" si="15"/>
        <v/>
      </c>
      <c r="S111" s="113" t="str">
        <f>IF(ISBLANK(C111)=TRUE,"",VLOOKUP(C111,'Límites Gráfico'!A:D,4,FALSE))</f>
        <v/>
      </c>
      <c r="T111" s="111" t="str">
        <f t="shared" si="16"/>
        <v>N. A.</v>
      </c>
      <c r="U111" s="140"/>
      <c r="V111" s="119"/>
      <c r="W111" s="216"/>
      <c r="X111" s="216"/>
    </row>
    <row r="112" spans="1:24" x14ac:dyDescent="0.25">
      <c r="A112" s="197"/>
      <c r="B112" s="108"/>
      <c r="C112" s="115"/>
      <c r="D112" s="116"/>
      <c r="E112" s="109" t="str">
        <f t="shared" si="10"/>
        <v/>
      </c>
      <c r="F112" s="97"/>
      <c r="G112" s="109" t="str">
        <f t="shared" si="11"/>
        <v/>
      </c>
      <c r="H112" s="98"/>
      <c r="I112" s="110" t="str">
        <f t="shared" si="12"/>
        <v/>
      </c>
      <c r="J112" s="145" t="str">
        <f t="shared" si="18"/>
        <v/>
      </c>
      <c r="K112" s="116"/>
      <c r="L112" s="109" t="str">
        <f t="shared" si="13"/>
        <v/>
      </c>
      <c r="M112" s="97"/>
      <c r="N112" s="109" t="str">
        <f t="shared" si="14"/>
        <v/>
      </c>
      <c r="O112" s="98"/>
      <c r="P112" s="110" t="str">
        <f t="shared" si="17"/>
        <v/>
      </c>
      <c r="Q112" s="143" t="str">
        <f t="shared" si="19"/>
        <v/>
      </c>
      <c r="R112" s="148" t="str">
        <f t="shared" si="15"/>
        <v/>
      </c>
      <c r="S112" s="113" t="str">
        <f>IF(ISBLANK(C112)=TRUE,"",VLOOKUP(C112,'Límites Gráfico'!A:D,4,FALSE))</f>
        <v/>
      </c>
      <c r="T112" s="111" t="str">
        <f t="shared" si="16"/>
        <v>N. A.</v>
      </c>
      <c r="U112" s="140"/>
      <c r="V112" s="119"/>
      <c r="W112" s="216"/>
      <c r="X112" s="216"/>
    </row>
    <row r="113" spans="1:24" x14ac:dyDescent="0.25">
      <c r="A113" s="197"/>
      <c r="B113" s="108"/>
      <c r="C113" s="115"/>
      <c r="D113" s="116"/>
      <c r="E113" s="109" t="str">
        <f t="shared" si="10"/>
        <v/>
      </c>
      <c r="F113" s="97"/>
      <c r="G113" s="109" t="str">
        <f t="shared" si="11"/>
        <v/>
      </c>
      <c r="H113" s="98"/>
      <c r="I113" s="110" t="str">
        <f t="shared" si="12"/>
        <v/>
      </c>
      <c r="J113" s="145" t="str">
        <f t="shared" si="18"/>
        <v/>
      </c>
      <c r="K113" s="116"/>
      <c r="L113" s="109" t="str">
        <f t="shared" si="13"/>
        <v/>
      </c>
      <c r="M113" s="97"/>
      <c r="N113" s="109" t="str">
        <f t="shared" si="14"/>
        <v/>
      </c>
      <c r="O113" s="98"/>
      <c r="P113" s="110" t="str">
        <f t="shared" si="17"/>
        <v/>
      </c>
      <c r="Q113" s="143" t="str">
        <f t="shared" si="19"/>
        <v/>
      </c>
      <c r="R113" s="148" t="str">
        <f t="shared" si="15"/>
        <v/>
      </c>
      <c r="S113" s="113" t="str">
        <f>IF(ISBLANK(C113)=TRUE,"",VLOOKUP(C113,'Límites Gráfico'!A:D,4,FALSE))</f>
        <v/>
      </c>
      <c r="T113" s="111" t="str">
        <f t="shared" si="16"/>
        <v>N. A.</v>
      </c>
      <c r="U113" s="140"/>
      <c r="V113" s="119"/>
      <c r="W113" s="216"/>
      <c r="X113" s="216"/>
    </row>
    <row r="114" spans="1:24" x14ac:dyDescent="0.25">
      <c r="A114" s="197"/>
      <c r="B114" s="108"/>
      <c r="C114" s="115"/>
      <c r="D114" s="116"/>
      <c r="E114" s="109" t="str">
        <f t="shared" si="10"/>
        <v/>
      </c>
      <c r="F114" s="97"/>
      <c r="G114" s="109" t="str">
        <f t="shared" si="11"/>
        <v/>
      </c>
      <c r="H114" s="98"/>
      <c r="I114" s="110" t="str">
        <f t="shared" si="12"/>
        <v/>
      </c>
      <c r="J114" s="145" t="str">
        <f t="shared" si="18"/>
        <v/>
      </c>
      <c r="K114" s="116"/>
      <c r="L114" s="109" t="str">
        <f t="shared" si="13"/>
        <v/>
      </c>
      <c r="M114" s="97"/>
      <c r="N114" s="109" t="str">
        <f t="shared" si="14"/>
        <v/>
      </c>
      <c r="O114" s="98"/>
      <c r="P114" s="110" t="str">
        <f t="shared" si="17"/>
        <v/>
      </c>
      <c r="Q114" s="143" t="str">
        <f t="shared" si="19"/>
        <v/>
      </c>
      <c r="R114" s="148" t="str">
        <f t="shared" si="15"/>
        <v/>
      </c>
      <c r="S114" s="113" t="str">
        <f>IF(ISBLANK(C114)=TRUE,"",VLOOKUP(C114,'Límites Gráfico'!A:D,4,FALSE))</f>
        <v/>
      </c>
      <c r="T114" s="111" t="str">
        <f t="shared" si="16"/>
        <v>N. A.</v>
      </c>
      <c r="U114" s="140"/>
      <c r="V114" s="119"/>
      <c r="W114" s="216"/>
      <c r="X114" s="216"/>
    </row>
    <row r="115" spans="1:24" x14ac:dyDescent="0.25">
      <c r="A115" s="197"/>
      <c r="B115" s="108"/>
      <c r="C115" s="115"/>
      <c r="D115" s="116"/>
      <c r="E115" s="109" t="str">
        <f t="shared" si="10"/>
        <v/>
      </c>
      <c r="F115" s="97"/>
      <c r="G115" s="109" t="str">
        <f t="shared" si="11"/>
        <v/>
      </c>
      <c r="H115" s="98"/>
      <c r="I115" s="110" t="str">
        <f t="shared" si="12"/>
        <v/>
      </c>
      <c r="J115" s="145" t="str">
        <f t="shared" si="18"/>
        <v/>
      </c>
      <c r="K115" s="116"/>
      <c r="L115" s="109" t="str">
        <f t="shared" si="13"/>
        <v/>
      </c>
      <c r="M115" s="97"/>
      <c r="N115" s="109" t="str">
        <f t="shared" si="14"/>
        <v/>
      </c>
      <c r="O115" s="98"/>
      <c r="P115" s="110" t="str">
        <f t="shared" si="17"/>
        <v/>
      </c>
      <c r="Q115" s="143" t="str">
        <f t="shared" si="19"/>
        <v/>
      </c>
      <c r="R115" s="148" t="str">
        <f t="shared" si="15"/>
        <v/>
      </c>
      <c r="S115" s="113" t="str">
        <f>IF(ISBLANK(C115)=TRUE,"",VLOOKUP(C115,'Límites Gráfico'!A:D,4,FALSE))</f>
        <v/>
      </c>
      <c r="T115" s="111" t="str">
        <f t="shared" si="16"/>
        <v>N. A.</v>
      </c>
      <c r="U115" s="140"/>
      <c r="V115" s="119"/>
      <c r="W115" s="216"/>
      <c r="X115" s="216"/>
    </row>
    <row r="116" spans="1:24" x14ac:dyDescent="0.25">
      <c r="A116" s="197"/>
      <c r="B116" s="108"/>
      <c r="C116" s="115"/>
      <c r="D116" s="116"/>
      <c r="E116" s="109" t="str">
        <f t="shared" si="10"/>
        <v/>
      </c>
      <c r="F116" s="97"/>
      <c r="G116" s="109" t="str">
        <f t="shared" si="11"/>
        <v/>
      </c>
      <c r="H116" s="98"/>
      <c r="I116" s="110" t="str">
        <f t="shared" si="12"/>
        <v/>
      </c>
      <c r="J116" s="145" t="str">
        <f t="shared" si="18"/>
        <v/>
      </c>
      <c r="K116" s="116"/>
      <c r="L116" s="109" t="str">
        <f t="shared" si="13"/>
        <v/>
      </c>
      <c r="M116" s="97"/>
      <c r="N116" s="109" t="str">
        <f t="shared" si="14"/>
        <v/>
      </c>
      <c r="O116" s="98"/>
      <c r="P116" s="110" t="str">
        <f t="shared" si="17"/>
        <v/>
      </c>
      <c r="Q116" s="143" t="str">
        <f t="shared" si="19"/>
        <v/>
      </c>
      <c r="R116" s="148" t="str">
        <f t="shared" si="15"/>
        <v/>
      </c>
      <c r="S116" s="113" t="str">
        <f>IF(ISBLANK(C116)=TRUE,"",VLOOKUP(C116,'Límites Gráfico'!A:D,4,FALSE))</f>
        <v/>
      </c>
      <c r="T116" s="111" t="str">
        <f t="shared" si="16"/>
        <v>N. A.</v>
      </c>
      <c r="U116" s="140"/>
      <c r="V116" s="119"/>
      <c r="W116" s="216"/>
      <c r="X116" s="216"/>
    </row>
    <row r="117" spans="1:24" x14ac:dyDescent="0.25">
      <c r="A117" s="197"/>
      <c r="B117" s="108"/>
      <c r="C117" s="115"/>
      <c r="D117" s="116"/>
      <c r="E117" s="109" t="str">
        <f t="shared" si="10"/>
        <v/>
      </c>
      <c r="F117" s="97"/>
      <c r="G117" s="109" t="str">
        <f t="shared" si="11"/>
        <v/>
      </c>
      <c r="H117" s="98"/>
      <c r="I117" s="110" t="str">
        <f t="shared" si="12"/>
        <v/>
      </c>
      <c r="J117" s="145" t="str">
        <f t="shared" si="18"/>
        <v/>
      </c>
      <c r="K117" s="116"/>
      <c r="L117" s="109" t="str">
        <f t="shared" si="13"/>
        <v/>
      </c>
      <c r="M117" s="97"/>
      <c r="N117" s="109" t="str">
        <f t="shared" si="14"/>
        <v/>
      </c>
      <c r="O117" s="98"/>
      <c r="P117" s="110" t="str">
        <f t="shared" si="17"/>
        <v/>
      </c>
      <c r="Q117" s="143" t="str">
        <f t="shared" si="19"/>
        <v/>
      </c>
      <c r="R117" s="148" t="str">
        <f t="shared" si="15"/>
        <v/>
      </c>
      <c r="S117" s="113" t="str">
        <f>IF(ISBLANK(C117)=TRUE,"",VLOOKUP(C117,'Límites Gráfico'!A:D,4,FALSE))</f>
        <v/>
      </c>
      <c r="T117" s="111" t="str">
        <f t="shared" si="16"/>
        <v>N. A.</v>
      </c>
      <c r="U117" s="140"/>
      <c r="V117" s="119"/>
      <c r="W117" s="216"/>
      <c r="X117" s="216"/>
    </row>
    <row r="118" spans="1:24" x14ac:dyDescent="0.25">
      <c r="A118" s="197"/>
      <c r="B118" s="108"/>
      <c r="C118" s="115"/>
      <c r="D118" s="116"/>
      <c r="E118" s="109" t="str">
        <f t="shared" si="10"/>
        <v/>
      </c>
      <c r="F118" s="97"/>
      <c r="G118" s="109" t="str">
        <f t="shared" si="11"/>
        <v/>
      </c>
      <c r="H118" s="98"/>
      <c r="I118" s="110" t="str">
        <f t="shared" si="12"/>
        <v/>
      </c>
      <c r="J118" s="145" t="str">
        <f t="shared" si="18"/>
        <v/>
      </c>
      <c r="K118" s="116"/>
      <c r="L118" s="109" t="str">
        <f t="shared" si="13"/>
        <v/>
      </c>
      <c r="M118" s="97"/>
      <c r="N118" s="109" t="str">
        <f t="shared" si="14"/>
        <v/>
      </c>
      <c r="O118" s="98"/>
      <c r="P118" s="110" t="str">
        <f t="shared" si="17"/>
        <v/>
      </c>
      <c r="Q118" s="143" t="str">
        <f t="shared" si="19"/>
        <v/>
      </c>
      <c r="R118" s="148" t="str">
        <f t="shared" si="15"/>
        <v/>
      </c>
      <c r="S118" s="113" t="str">
        <f>IF(ISBLANK(C118)=TRUE,"",VLOOKUP(C118,'Límites Gráfico'!A:D,4,FALSE))</f>
        <v/>
      </c>
      <c r="T118" s="111" t="str">
        <f t="shared" si="16"/>
        <v>N. A.</v>
      </c>
      <c r="U118" s="140"/>
      <c r="V118" s="119"/>
      <c r="W118" s="216"/>
      <c r="X118" s="216"/>
    </row>
    <row r="119" spans="1:24" x14ac:dyDescent="0.25">
      <c r="A119" s="197"/>
      <c r="B119" s="108"/>
      <c r="C119" s="115"/>
      <c r="D119" s="116"/>
      <c r="E119" s="109" t="str">
        <f t="shared" si="10"/>
        <v/>
      </c>
      <c r="F119" s="97"/>
      <c r="G119" s="109" t="str">
        <f t="shared" si="11"/>
        <v/>
      </c>
      <c r="H119" s="98"/>
      <c r="I119" s="110" t="str">
        <f t="shared" si="12"/>
        <v/>
      </c>
      <c r="J119" s="145" t="str">
        <f t="shared" si="18"/>
        <v/>
      </c>
      <c r="K119" s="116"/>
      <c r="L119" s="109" t="str">
        <f t="shared" si="13"/>
        <v/>
      </c>
      <c r="M119" s="97"/>
      <c r="N119" s="109" t="str">
        <f t="shared" si="14"/>
        <v/>
      </c>
      <c r="O119" s="98"/>
      <c r="P119" s="110" t="str">
        <f t="shared" si="17"/>
        <v/>
      </c>
      <c r="Q119" s="143" t="str">
        <f t="shared" si="19"/>
        <v/>
      </c>
      <c r="R119" s="148" t="str">
        <f t="shared" si="15"/>
        <v/>
      </c>
      <c r="S119" s="113" t="str">
        <f>IF(ISBLANK(C119)=TRUE,"",VLOOKUP(C119,'Límites Gráfico'!A:D,4,FALSE))</f>
        <v/>
      </c>
      <c r="T119" s="111" t="str">
        <f t="shared" si="16"/>
        <v>N. A.</v>
      </c>
      <c r="U119" s="140"/>
      <c r="V119" s="119"/>
      <c r="W119" s="216"/>
      <c r="X119" s="216"/>
    </row>
    <row r="120" spans="1:24" x14ac:dyDescent="0.25">
      <c r="A120" s="197"/>
      <c r="B120" s="108"/>
      <c r="C120" s="115"/>
      <c r="D120" s="116"/>
      <c r="E120" s="109" t="str">
        <f t="shared" si="10"/>
        <v/>
      </c>
      <c r="F120" s="97"/>
      <c r="G120" s="109" t="str">
        <f t="shared" si="11"/>
        <v/>
      </c>
      <c r="H120" s="98"/>
      <c r="I120" s="110" t="str">
        <f t="shared" si="12"/>
        <v/>
      </c>
      <c r="J120" s="145" t="str">
        <f t="shared" si="18"/>
        <v/>
      </c>
      <c r="K120" s="116"/>
      <c r="L120" s="109" t="str">
        <f t="shared" si="13"/>
        <v/>
      </c>
      <c r="M120" s="97"/>
      <c r="N120" s="109" t="str">
        <f t="shared" si="14"/>
        <v/>
      </c>
      <c r="O120" s="98"/>
      <c r="P120" s="110" t="str">
        <f t="shared" si="17"/>
        <v/>
      </c>
      <c r="Q120" s="143" t="str">
        <f t="shared" si="19"/>
        <v/>
      </c>
      <c r="R120" s="148" t="str">
        <f t="shared" si="15"/>
        <v/>
      </c>
      <c r="S120" s="113" t="str">
        <f>IF(ISBLANK(C120)=TRUE,"",VLOOKUP(C120,'Límites Gráfico'!A:D,4,FALSE))</f>
        <v/>
      </c>
      <c r="T120" s="111" t="str">
        <f t="shared" si="16"/>
        <v>N. A.</v>
      </c>
      <c r="U120" s="140"/>
      <c r="V120" s="119"/>
      <c r="W120" s="216"/>
      <c r="X120" s="216"/>
    </row>
    <row r="121" spans="1:24" x14ac:dyDescent="0.25">
      <c r="A121" s="197"/>
      <c r="B121" s="108"/>
      <c r="C121" s="115"/>
      <c r="D121" s="116"/>
      <c r="E121" s="109" t="str">
        <f t="shared" si="10"/>
        <v/>
      </c>
      <c r="F121" s="97"/>
      <c r="G121" s="109" t="str">
        <f t="shared" si="11"/>
        <v/>
      </c>
      <c r="H121" s="98"/>
      <c r="I121" s="110" t="str">
        <f t="shared" si="12"/>
        <v/>
      </c>
      <c r="J121" s="145" t="str">
        <f t="shared" si="18"/>
        <v/>
      </c>
      <c r="K121" s="116"/>
      <c r="L121" s="109" t="str">
        <f t="shared" si="13"/>
        <v/>
      </c>
      <c r="M121" s="97"/>
      <c r="N121" s="109" t="str">
        <f t="shared" si="14"/>
        <v/>
      </c>
      <c r="O121" s="98"/>
      <c r="P121" s="110" t="str">
        <f t="shared" si="17"/>
        <v/>
      </c>
      <c r="Q121" s="143" t="str">
        <f t="shared" si="19"/>
        <v/>
      </c>
      <c r="R121" s="148" t="str">
        <f t="shared" si="15"/>
        <v/>
      </c>
      <c r="S121" s="113" t="str">
        <f>IF(ISBLANK(C121)=TRUE,"",VLOOKUP(C121,'Límites Gráfico'!A:D,4,FALSE))</f>
        <v/>
      </c>
      <c r="T121" s="111" t="str">
        <f t="shared" si="16"/>
        <v>N. A.</v>
      </c>
      <c r="U121" s="140"/>
      <c r="V121" s="119"/>
      <c r="W121" s="216"/>
      <c r="X121" s="216"/>
    </row>
    <row r="122" spans="1:24" x14ac:dyDescent="0.25">
      <c r="A122" s="197"/>
      <c r="B122" s="108"/>
      <c r="C122" s="115"/>
      <c r="D122" s="116"/>
      <c r="E122" s="109" t="str">
        <f t="shared" si="10"/>
        <v/>
      </c>
      <c r="F122" s="97"/>
      <c r="G122" s="109" t="str">
        <f t="shared" si="11"/>
        <v/>
      </c>
      <c r="H122" s="98"/>
      <c r="I122" s="110" t="str">
        <f t="shared" si="12"/>
        <v/>
      </c>
      <c r="J122" s="145" t="str">
        <f t="shared" si="18"/>
        <v/>
      </c>
      <c r="K122" s="116"/>
      <c r="L122" s="109" t="str">
        <f t="shared" si="13"/>
        <v/>
      </c>
      <c r="M122" s="97"/>
      <c r="N122" s="109" t="str">
        <f t="shared" si="14"/>
        <v/>
      </c>
      <c r="O122" s="98"/>
      <c r="P122" s="110" t="str">
        <f t="shared" si="17"/>
        <v/>
      </c>
      <c r="Q122" s="143" t="str">
        <f t="shared" si="19"/>
        <v/>
      </c>
      <c r="R122" s="148" t="str">
        <f t="shared" si="15"/>
        <v/>
      </c>
      <c r="S122" s="113" t="str">
        <f>IF(ISBLANK(C122)=TRUE,"",VLOOKUP(C122,'Límites Gráfico'!A:D,4,FALSE))</f>
        <v/>
      </c>
      <c r="T122" s="111" t="str">
        <f t="shared" si="16"/>
        <v>N. A.</v>
      </c>
      <c r="U122" s="140"/>
      <c r="V122" s="119"/>
      <c r="W122" s="216"/>
      <c r="X122" s="216"/>
    </row>
    <row r="123" spans="1:24" x14ac:dyDescent="0.25">
      <c r="A123" s="197"/>
      <c r="B123" s="108"/>
      <c r="C123" s="115"/>
      <c r="D123" s="116"/>
      <c r="E123" s="109" t="str">
        <f t="shared" si="10"/>
        <v/>
      </c>
      <c r="F123" s="97"/>
      <c r="G123" s="109" t="str">
        <f t="shared" si="11"/>
        <v/>
      </c>
      <c r="H123" s="98"/>
      <c r="I123" s="110" t="str">
        <f t="shared" si="12"/>
        <v/>
      </c>
      <c r="J123" s="145" t="str">
        <f t="shared" si="18"/>
        <v/>
      </c>
      <c r="K123" s="116"/>
      <c r="L123" s="109" t="str">
        <f t="shared" si="13"/>
        <v/>
      </c>
      <c r="M123" s="97"/>
      <c r="N123" s="109" t="str">
        <f t="shared" si="14"/>
        <v/>
      </c>
      <c r="O123" s="98"/>
      <c r="P123" s="110" t="str">
        <f t="shared" si="17"/>
        <v/>
      </c>
      <c r="Q123" s="143" t="str">
        <f t="shared" si="19"/>
        <v/>
      </c>
      <c r="R123" s="148" t="str">
        <f t="shared" si="15"/>
        <v/>
      </c>
      <c r="S123" s="113" t="str">
        <f>IF(ISBLANK(C123)=TRUE,"",VLOOKUP(C123,'Límites Gráfico'!A:D,4,FALSE))</f>
        <v/>
      </c>
      <c r="T123" s="111" t="str">
        <f t="shared" si="16"/>
        <v>N. A.</v>
      </c>
      <c r="U123" s="140"/>
      <c r="V123" s="119"/>
      <c r="W123" s="216"/>
      <c r="X123" s="216"/>
    </row>
    <row r="124" spans="1:24" x14ac:dyDescent="0.25">
      <c r="A124" s="197"/>
      <c r="B124" s="108"/>
      <c r="C124" s="115"/>
      <c r="D124" s="116"/>
      <c r="E124" s="109" t="str">
        <f t="shared" si="10"/>
        <v/>
      </c>
      <c r="F124" s="97"/>
      <c r="G124" s="109" t="str">
        <f t="shared" si="11"/>
        <v/>
      </c>
      <c r="H124" s="98"/>
      <c r="I124" s="110" t="str">
        <f t="shared" si="12"/>
        <v/>
      </c>
      <c r="J124" s="145" t="str">
        <f t="shared" si="18"/>
        <v/>
      </c>
      <c r="K124" s="116"/>
      <c r="L124" s="109" t="str">
        <f t="shared" si="13"/>
        <v/>
      </c>
      <c r="M124" s="97"/>
      <c r="N124" s="109" t="str">
        <f t="shared" si="14"/>
        <v/>
      </c>
      <c r="O124" s="98"/>
      <c r="P124" s="110" t="str">
        <f t="shared" si="17"/>
        <v/>
      </c>
      <c r="Q124" s="143" t="str">
        <f t="shared" si="19"/>
        <v/>
      </c>
      <c r="R124" s="148" t="str">
        <f t="shared" si="15"/>
        <v/>
      </c>
      <c r="S124" s="113" t="str">
        <f>IF(ISBLANK(C124)=TRUE,"",VLOOKUP(C124,'Límites Gráfico'!A:D,4,FALSE))</f>
        <v/>
      </c>
      <c r="T124" s="111" t="str">
        <f t="shared" si="16"/>
        <v>N. A.</v>
      </c>
      <c r="U124" s="140"/>
      <c r="V124" s="119"/>
      <c r="W124" s="216"/>
      <c r="X124" s="216"/>
    </row>
    <row r="125" spans="1:24" x14ac:dyDescent="0.25">
      <c r="A125" s="197"/>
      <c r="B125" s="108"/>
      <c r="C125" s="115"/>
      <c r="D125" s="116"/>
      <c r="E125" s="109" t="str">
        <f t="shared" si="10"/>
        <v/>
      </c>
      <c r="F125" s="97"/>
      <c r="G125" s="109" t="str">
        <f t="shared" si="11"/>
        <v/>
      </c>
      <c r="H125" s="98"/>
      <c r="I125" s="110" t="str">
        <f t="shared" si="12"/>
        <v/>
      </c>
      <c r="J125" s="145" t="str">
        <f t="shared" si="18"/>
        <v/>
      </c>
      <c r="K125" s="116"/>
      <c r="L125" s="109" t="str">
        <f t="shared" si="13"/>
        <v/>
      </c>
      <c r="M125" s="97"/>
      <c r="N125" s="109" t="str">
        <f t="shared" si="14"/>
        <v/>
      </c>
      <c r="O125" s="98"/>
      <c r="P125" s="110" t="str">
        <f t="shared" si="17"/>
        <v/>
      </c>
      <c r="Q125" s="143" t="str">
        <f t="shared" si="19"/>
        <v/>
      </c>
      <c r="R125" s="148" t="str">
        <f t="shared" si="15"/>
        <v/>
      </c>
      <c r="S125" s="113" t="str">
        <f>IF(ISBLANK(C125)=TRUE,"",VLOOKUP(C125,'Límites Gráfico'!A:D,4,FALSE))</f>
        <v/>
      </c>
      <c r="T125" s="111" t="str">
        <f t="shared" si="16"/>
        <v>N. A.</v>
      </c>
      <c r="U125" s="140"/>
      <c r="V125" s="119"/>
      <c r="W125" s="216"/>
      <c r="X125" s="216"/>
    </row>
    <row r="126" spans="1:24" x14ac:dyDescent="0.25">
      <c r="A126" s="197"/>
      <c r="B126" s="108"/>
      <c r="C126" s="115"/>
      <c r="D126" s="116"/>
      <c r="E126" s="109" t="str">
        <f t="shared" si="10"/>
        <v/>
      </c>
      <c r="F126" s="97"/>
      <c r="G126" s="109" t="str">
        <f t="shared" si="11"/>
        <v/>
      </c>
      <c r="H126" s="98"/>
      <c r="I126" s="110" t="str">
        <f t="shared" si="12"/>
        <v/>
      </c>
      <c r="J126" s="145" t="str">
        <f t="shared" si="18"/>
        <v/>
      </c>
      <c r="K126" s="116"/>
      <c r="L126" s="109" t="str">
        <f t="shared" si="13"/>
        <v/>
      </c>
      <c r="M126" s="97"/>
      <c r="N126" s="109" t="str">
        <f t="shared" si="14"/>
        <v/>
      </c>
      <c r="O126" s="98"/>
      <c r="P126" s="110" t="str">
        <f t="shared" si="17"/>
        <v/>
      </c>
      <c r="Q126" s="143" t="str">
        <f t="shared" si="19"/>
        <v/>
      </c>
      <c r="R126" s="148" t="str">
        <f t="shared" si="15"/>
        <v/>
      </c>
      <c r="S126" s="113" t="str">
        <f>IF(ISBLANK(C126)=TRUE,"",VLOOKUP(C126,'Límites Gráfico'!A:D,4,FALSE))</f>
        <v/>
      </c>
      <c r="T126" s="111" t="str">
        <f t="shared" si="16"/>
        <v>N. A.</v>
      </c>
      <c r="U126" s="140"/>
      <c r="V126" s="119"/>
      <c r="W126" s="216"/>
      <c r="X126" s="216"/>
    </row>
    <row r="127" spans="1:24" x14ac:dyDescent="0.25">
      <c r="A127" s="197"/>
      <c r="B127" s="108"/>
      <c r="C127" s="115"/>
      <c r="D127" s="116"/>
      <c r="E127" s="109" t="str">
        <f t="shared" si="10"/>
        <v/>
      </c>
      <c r="F127" s="97"/>
      <c r="G127" s="109" t="str">
        <f t="shared" si="11"/>
        <v/>
      </c>
      <c r="H127" s="98"/>
      <c r="I127" s="110" t="str">
        <f t="shared" si="12"/>
        <v/>
      </c>
      <c r="J127" s="145" t="str">
        <f t="shared" si="18"/>
        <v/>
      </c>
      <c r="K127" s="116"/>
      <c r="L127" s="109" t="str">
        <f t="shared" si="13"/>
        <v/>
      </c>
      <c r="M127" s="97"/>
      <c r="N127" s="109" t="str">
        <f t="shared" si="14"/>
        <v/>
      </c>
      <c r="O127" s="98"/>
      <c r="P127" s="110" t="str">
        <f t="shared" si="17"/>
        <v/>
      </c>
      <c r="Q127" s="143" t="str">
        <f t="shared" si="19"/>
        <v/>
      </c>
      <c r="R127" s="148" t="str">
        <f t="shared" si="15"/>
        <v/>
      </c>
      <c r="S127" s="113" t="str">
        <f>IF(ISBLANK(C127)=TRUE,"",VLOOKUP(C127,'Límites Gráfico'!A:D,4,FALSE))</f>
        <v/>
      </c>
      <c r="T127" s="111" t="str">
        <f t="shared" si="16"/>
        <v>N. A.</v>
      </c>
      <c r="U127" s="140"/>
      <c r="V127" s="119"/>
      <c r="W127" s="216"/>
      <c r="X127" s="216"/>
    </row>
    <row r="128" spans="1:24" x14ac:dyDescent="0.25">
      <c r="A128" s="197"/>
      <c r="B128" s="108"/>
      <c r="C128" s="115"/>
      <c r="D128" s="116"/>
      <c r="E128" s="109" t="str">
        <f t="shared" si="10"/>
        <v/>
      </c>
      <c r="F128" s="97"/>
      <c r="G128" s="109" t="str">
        <f t="shared" si="11"/>
        <v/>
      </c>
      <c r="H128" s="98"/>
      <c r="I128" s="110" t="str">
        <f t="shared" si="12"/>
        <v/>
      </c>
      <c r="J128" s="145" t="str">
        <f t="shared" si="18"/>
        <v/>
      </c>
      <c r="K128" s="116"/>
      <c r="L128" s="109" t="str">
        <f t="shared" si="13"/>
        <v/>
      </c>
      <c r="M128" s="97"/>
      <c r="N128" s="109" t="str">
        <f t="shared" si="14"/>
        <v/>
      </c>
      <c r="O128" s="98"/>
      <c r="P128" s="110" t="str">
        <f t="shared" si="17"/>
        <v/>
      </c>
      <c r="Q128" s="143" t="str">
        <f t="shared" si="19"/>
        <v/>
      </c>
      <c r="R128" s="148" t="str">
        <f t="shared" si="15"/>
        <v/>
      </c>
      <c r="S128" s="113" t="str">
        <f>IF(ISBLANK(C128)=TRUE,"",VLOOKUP(C128,'Límites Gráfico'!A:D,4,FALSE))</f>
        <v/>
      </c>
      <c r="T128" s="111" t="str">
        <f t="shared" si="16"/>
        <v>N. A.</v>
      </c>
      <c r="U128" s="140"/>
      <c r="V128" s="119"/>
      <c r="W128" s="216"/>
      <c r="X128" s="216"/>
    </row>
    <row r="129" spans="1:24" x14ac:dyDescent="0.25">
      <c r="A129" s="197"/>
      <c r="B129" s="108"/>
      <c r="C129" s="115"/>
      <c r="D129" s="116"/>
      <c r="E129" s="109" t="str">
        <f t="shared" si="10"/>
        <v/>
      </c>
      <c r="F129" s="97"/>
      <c r="G129" s="109" t="str">
        <f t="shared" si="11"/>
        <v/>
      </c>
      <c r="H129" s="98"/>
      <c r="I129" s="110" t="str">
        <f t="shared" si="12"/>
        <v/>
      </c>
      <c r="J129" s="145" t="str">
        <f t="shared" si="18"/>
        <v/>
      </c>
      <c r="K129" s="116"/>
      <c r="L129" s="109" t="str">
        <f t="shared" si="13"/>
        <v/>
      </c>
      <c r="M129" s="97"/>
      <c r="N129" s="109" t="str">
        <f t="shared" si="14"/>
        <v/>
      </c>
      <c r="O129" s="98"/>
      <c r="P129" s="110" t="str">
        <f t="shared" si="17"/>
        <v/>
      </c>
      <c r="Q129" s="143" t="str">
        <f t="shared" si="19"/>
        <v/>
      </c>
      <c r="R129" s="148" t="str">
        <f t="shared" si="15"/>
        <v/>
      </c>
      <c r="S129" s="113" t="str">
        <f>IF(ISBLANK(C129)=TRUE,"",VLOOKUP(C129,'Límites Gráfico'!A:D,4,FALSE))</f>
        <v/>
      </c>
      <c r="T129" s="111" t="str">
        <f t="shared" si="16"/>
        <v>N. A.</v>
      </c>
      <c r="U129" s="140"/>
      <c r="V129" s="119"/>
      <c r="W129" s="216"/>
      <c r="X129" s="216"/>
    </row>
    <row r="130" spans="1:24" x14ac:dyDescent="0.25">
      <c r="A130" s="197"/>
      <c r="B130" s="108"/>
      <c r="C130" s="115"/>
      <c r="D130" s="116"/>
      <c r="E130" s="109" t="str">
        <f t="shared" si="10"/>
        <v/>
      </c>
      <c r="F130" s="97"/>
      <c r="G130" s="109" t="str">
        <f t="shared" si="11"/>
        <v/>
      </c>
      <c r="H130" s="98"/>
      <c r="I130" s="110" t="str">
        <f t="shared" si="12"/>
        <v/>
      </c>
      <c r="J130" s="145" t="str">
        <f t="shared" si="18"/>
        <v/>
      </c>
      <c r="K130" s="116"/>
      <c r="L130" s="109" t="str">
        <f t="shared" si="13"/>
        <v/>
      </c>
      <c r="M130" s="97"/>
      <c r="N130" s="109" t="str">
        <f t="shared" si="14"/>
        <v/>
      </c>
      <c r="O130" s="98"/>
      <c r="P130" s="110" t="str">
        <f t="shared" si="17"/>
        <v/>
      </c>
      <c r="Q130" s="143" t="str">
        <f t="shared" si="19"/>
        <v/>
      </c>
      <c r="R130" s="148" t="str">
        <f t="shared" si="15"/>
        <v/>
      </c>
      <c r="S130" s="113" t="str">
        <f>IF(ISBLANK(C130)=TRUE,"",VLOOKUP(C130,'Límites Gráfico'!A:D,4,FALSE))</f>
        <v/>
      </c>
      <c r="T130" s="111" t="str">
        <f t="shared" si="16"/>
        <v>N. A.</v>
      </c>
      <c r="U130" s="140"/>
      <c r="V130" s="119"/>
      <c r="W130" s="216"/>
      <c r="X130" s="216"/>
    </row>
    <row r="131" spans="1:24" x14ac:dyDescent="0.25">
      <c r="A131" s="197"/>
      <c r="B131" s="108"/>
      <c r="C131" s="115"/>
      <c r="D131" s="116"/>
      <c r="E131" s="109" t="str">
        <f t="shared" si="10"/>
        <v/>
      </c>
      <c r="F131" s="97"/>
      <c r="G131" s="109" t="str">
        <f t="shared" si="11"/>
        <v/>
      </c>
      <c r="H131" s="98"/>
      <c r="I131" s="110" t="str">
        <f t="shared" si="12"/>
        <v/>
      </c>
      <c r="J131" s="145" t="str">
        <f t="shared" si="18"/>
        <v/>
      </c>
      <c r="K131" s="116"/>
      <c r="L131" s="109" t="str">
        <f t="shared" si="13"/>
        <v/>
      </c>
      <c r="M131" s="97"/>
      <c r="N131" s="109" t="str">
        <f t="shared" si="14"/>
        <v/>
      </c>
      <c r="O131" s="98"/>
      <c r="P131" s="110" t="str">
        <f t="shared" si="17"/>
        <v/>
      </c>
      <c r="Q131" s="143" t="str">
        <f t="shared" si="19"/>
        <v/>
      </c>
      <c r="R131" s="148" t="str">
        <f t="shared" si="15"/>
        <v/>
      </c>
      <c r="S131" s="113" t="str">
        <f>IF(ISBLANK(C131)=TRUE,"",VLOOKUP(C131,'Límites Gráfico'!A:D,4,FALSE))</f>
        <v/>
      </c>
      <c r="T131" s="111" t="str">
        <f t="shared" si="16"/>
        <v>N. A.</v>
      </c>
      <c r="U131" s="140"/>
      <c r="V131" s="119"/>
      <c r="W131" s="216"/>
      <c r="X131" s="216"/>
    </row>
    <row r="132" spans="1:24" x14ac:dyDescent="0.25">
      <c r="A132" s="197"/>
      <c r="B132" s="108"/>
      <c r="C132" s="115"/>
      <c r="D132" s="116"/>
      <c r="E132" s="109" t="str">
        <f t="shared" si="10"/>
        <v/>
      </c>
      <c r="F132" s="97"/>
      <c r="G132" s="109" t="str">
        <f t="shared" si="11"/>
        <v/>
      </c>
      <c r="H132" s="98"/>
      <c r="I132" s="110" t="str">
        <f t="shared" si="12"/>
        <v/>
      </c>
      <c r="J132" s="145" t="str">
        <f t="shared" si="18"/>
        <v/>
      </c>
      <c r="K132" s="116"/>
      <c r="L132" s="109" t="str">
        <f t="shared" si="13"/>
        <v/>
      </c>
      <c r="M132" s="97"/>
      <c r="N132" s="109" t="str">
        <f t="shared" si="14"/>
        <v/>
      </c>
      <c r="O132" s="98"/>
      <c r="P132" s="110" t="str">
        <f t="shared" si="17"/>
        <v/>
      </c>
      <c r="Q132" s="143" t="str">
        <f t="shared" si="19"/>
        <v/>
      </c>
      <c r="R132" s="148" t="str">
        <f t="shared" si="15"/>
        <v/>
      </c>
      <c r="S132" s="113" t="str">
        <f>IF(ISBLANK(C132)=TRUE,"",VLOOKUP(C132,'Límites Gráfico'!A:D,4,FALSE))</f>
        <v/>
      </c>
      <c r="T132" s="111" t="str">
        <f t="shared" si="16"/>
        <v>N. A.</v>
      </c>
      <c r="U132" s="140"/>
      <c r="V132" s="119"/>
      <c r="W132" s="216"/>
      <c r="X132" s="216"/>
    </row>
    <row r="133" spans="1:24" x14ac:dyDescent="0.25">
      <c r="A133" s="197"/>
      <c r="B133" s="108"/>
      <c r="C133" s="115"/>
      <c r="D133" s="116"/>
      <c r="E133" s="109" t="str">
        <f t="shared" si="10"/>
        <v/>
      </c>
      <c r="F133" s="97"/>
      <c r="G133" s="109" t="str">
        <f t="shared" si="11"/>
        <v/>
      </c>
      <c r="H133" s="98"/>
      <c r="I133" s="110" t="str">
        <f t="shared" si="12"/>
        <v/>
      </c>
      <c r="J133" s="145" t="str">
        <f t="shared" si="18"/>
        <v/>
      </c>
      <c r="K133" s="116"/>
      <c r="L133" s="109" t="str">
        <f t="shared" si="13"/>
        <v/>
      </c>
      <c r="M133" s="97"/>
      <c r="N133" s="109" t="str">
        <f t="shared" si="14"/>
        <v/>
      </c>
      <c r="O133" s="98"/>
      <c r="P133" s="110" t="str">
        <f t="shared" si="17"/>
        <v/>
      </c>
      <c r="Q133" s="143" t="str">
        <f t="shared" si="19"/>
        <v/>
      </c>
      <c r="R133" s="148" t="str">
        <f t="shared" si="15"/>
        <v/>
      </c>
      <c r="S133" s="113" t="str">
        <f>IF(ISBLANK(C133)=TRUE,"",VLOOKUP(C133,'Límites Gráfico'!A:D,4,FALSE))</f>
        <v/>
      </c>
      <c r="T133" s="111" t="str">
        <f t="shared" si="16"/>
        <v>N. A.</v>
      </c>
      <c r="U133" s="140"/>
      <c r="V133" s="119"/>
      <c r="W133" s="216"/>
      <c r="X133" s="216"/>
    </row>
    <row r="134" spans="1:24" x14ac:dyDescent="0.25">
      <c r="A134" s="197"/>
      <c r="B134" s="108"/>
      <c r="C134" s="115"/>
      <c r="D134" s="116"/>
      <c r="E134" s="109" t="str">
        <f t="shared" si="10"/>
        <v/>
      </c>
      <c r="F134" s="97"/>
      <c r="G134" s="109" t="str">
        <f t="shared" si="11"/>
        <v/>
      </c>
      <c r="H134" s="98"/>
      <c r="I134" s="110" t="str">
        <f t="shared" si="12"/>
        <v/>
      </c>
      <c r="J134" s="145" t="str">
        <f t="shared" si="18"/>
        <v/>
      </c>
      <c r="K134" s="116"/>
      <c r="L134" s="109" t="str">
        <f t="shared" si="13"/>
        <v/>
      </c>
      <c r="M134" s="97"/>
      <c r="N134" s="109" t="str">
        <f t="shared" si="14"/>
        <v/>
      </c>
      <c r="O134" s="98"/>
      <c r="P134" s="110" t="str">
        <f t="shared" si="17"/>
        <v/>
      </c>
      <c r="Q134" s="143" t="str">
        <f t="shared" si="19"/>
        <v/>
      </c>
      <c r="R134" s="148" t="str">
        <f t="shared" si="15"/>
        <v/>
      </c>
      <c r="S134" s="113" t="str">
        <f>IF(ISBLANK(C134)=TRUE,"",VLOOKUP(C134,'Límites Gráfico'!A:D,4,FALSE))</f>
        <v/>
      </c>
      <c r="T134" s="111" t="str">
        <f t="shared" si="16"/>
        <v>N. A.</v>
      </c>
      <c r="U134" s="140"/>
      <c r="V134" s="119"/>
      <c r="W134" s="216"/>
      <c r="X134" s="216"/>
    </row>
    <row r="135" spans="1:24" x14ac:dyDescent="0.25">
      <c r="A135" s="197"/>
      <c r="B135" s="108"/>
      <c r="C135" s="115"/>
      <c r="D135" s="116"/>
      <c r="E135" s="109" t="str">
        <f t="shared" si="10"/>
        <v/>
      </c>
      <c r="F135" s="97"/>
      <c r="G135" s="109" t="str">
        <f t="shared" si="11"/>
        <v/>
      </c>
      <c r="H135" s="98"/>
      <c r="I135" s="110" t="str">
        <f t="shared" si="12"/>
        <v/>
      </c>
      <c r="J135" s="145" t="str">
        <f t="shared" si="18"/>
        <v/>
      </c>
      <c r="K135" s="116"/>
      <c r="L135" s="109" t="str">
        <f t="shared" si="13"/>
        <v/>
      </c>
      <c r="M135" s="97"/>
      <c r="N135" s="109" t="str">
        <f t="shared" si="14"/>
        <v/>
      </c>
      <c r="O135" s="98"/>
      <c r="P135" s="110" t="str">
        <f t="shared" si="17"/>
        <v/>
      </c>
      <c r="Q135" s="143" t="str">
        <f t="shared" si="19"/>
        <v/>
      </c>
      <c r="R135" s="148" t="str">
        <f t="shared" si="15"/>
        <v/>
      </c>
      <c r="S135" s="113" t="str">
        <f>IF(ISBLANK(C135)=TRUE,"",VLOOKUP(C135,'Límites Gráfico'!A:D,4,FALSE))</f>
        <v/>
      </c>
      <c r="T135" s="111" t="str">
        <f t="shared" si="16"/>
        <v>N. A.</v>
      </c>
      <c r="U135" s="140"/>
      <c r="V135" s="119"/>
      <c r="W135" s="216"/>
      <c r="X135" s="216"/>
    </row>
    <row r="136" spans="1:24" x14ac:dyDescent="0.25">
      <c r="A136" s="197"/>
      <c r="B136" s="108"/>
      <c r="C136" s="115"/>
      <c r="D136" s="116"/>
      <c r="E136" s="109" t="str">
        <f t="shared" si="10"/>
        <v/>
      </c>
      <c r="F136" s="97"/>
      <c r="G136" s="109" t="str">
        <f t="shared" si="11"/>
        <v/>
      </c>
      <c r="H136" s="98"/>
      <c r="I136" s="110" t="str">
        <f t="shared" si="12"/>
        <v/>
      </c>
      <c r="J136" s="145" t="str">
        <f t="shared" si="18"/>
        <v/>
      </c>
      <c r="K136" s="116"/>
      <c r="L136" s="109" t="str">
        <f t="shared" si="13"/>
        <v/>
      </c>
      <c r="M136" s="97"/>
      <c r="N136" s="109" t="str">
        <f t="shared" si="14"/>
        <v/>
      </c>
      <c r="O136" s="98"/>
      <c r="P136" s="110" t="str">
        <f t="shared" si="17"/>
        <v/>
      </c>
      <c r="Q136" s="143" t="str">
        <f t="shared" si="19"/>
        <v/>
      </c>
      <c r="R136" s="148" t="str">
        <f t="shared" si="15"/>
        <v/>
      </c>
      <c r="S136" s="113" t="str">
        <f>IF(ISBLANK(C136)=TRUE,"",VLOOKUP(C136,'Límites Gráfico'!A:D,4,FALSE))</f>
        <v/>
      </c>
      <c r="T136" s="111" t="str">
        <f t="shared" si="16"/>
        <v>N. A.</v>
      </c>
      <c r="U136" s="140"/>
      <c r="V136" s="119"/>
      <c r="W136" s="216"/>
      <c r="X136" s="216"/>
    </row>
    <row r="137" spans="1:24" x14ac:dyDescent="0.25">
      <c r="A137" s="197"/>
      <c r="B137" s="108"/>
      <c r="C137" s="115"/>
      <c r="D137" s="116"/>
      <c r="E137" s="109" t="str">
        <f t="shared" si="10"/>
        <v/>
      </c>
      <c r="F137" s="97"/>
      <c r="G137" s="109" t="str">
        <f t="shared" si="11"/>
        <v/>
      </c>
      <c r="H137" s="98"/>
      <c r="I137" s="110" t="str">
        <f t="shared" si="12"/>
        <v/>
      </c>
      <c r="J137" s="145" t="str">
        <f t="shared" si="18"/>
        <v/>
      </c>
      <c r="K137" s="116"/>
      <c r="L137" s="109" t="str">
        <f t="shared" si="13"/>
        <v/>
      </c>
      <c r="M137" s="97"/>
      <c r="N137" s="109" t="str">
        <f t="shared" si="14"/>
        <v/>
      </c>
      <c r="O137" s="98"/>
      <c r="P137" s="110" t="str">
        <f t="shared" si="17"/>
        <v/>
      </c>
      <c r="Q137" s="143" t="str">
        <f t="shared" si="19"/>
        <v/>
      </c>
      <c r="R137" s="148" t="str">
        <f t="shared" si="15"/>
        <v/>
      </c>
      <c r="S137" s="113" t="str">
        <f>IF(ISBLANK(C137)=TRUE,"",VLOOKUP(C137,'Límites Gráfico'!A:D,4,FALSE))</f>
        <v/>
      </c>
      <c r="T137" s="111" t="str">
        <f t="shared" si="16"/>
        <v>N. A.</v>
      </c>
      <c r="U137" s="140"/>
      <c r="V137" s="119"/>
      <c r="W137" s="216"/>
      <c r="X137" s="216"/>
    </row>
    <row r="138" spans="1:24" x14ac:dyDescent="0.25">
      <c r="A138" s="197"/>
      <c r="B138" s="108"/>
      <c r="C138" s="115"/>
      <c r="D138" s="116"/>
      <c r="E138" s="109" t="str">
        <f t="shared" si="10"/>
        <v/>
      </c>
      <c r="F138" s="97"/>
      <c r="G138" s="109" t="str">
        <f t="shared" si="11"/>
        <v/>
      </c>
      <c r="H138" s="98"/>
      <c r="I138" s="110" t="str">
        <f t="shared" si="12"/>
        <v/>
      </c>
      <c r="J138" s="145" t="str">
        <f t="shared" si="18"/>
        <v/>
      </c>
      <c r="K138" s="116"/>
      <c r="L138" s="109" t="str">
        <f t="shared" si="13"/>
        <v/>
      </c>
      <c r="M138" s="97"/>
      <c r="N138" s="109" t="str">
        <f t="shared" si="14"/>
        <v/>
      </c>
      <c r="O138" s="98"/>
      <c r="P138" s="110" t="str">
        <f t="shared" si="17"/>
        <v/>
      </c>
      <c r="Q138" s="143" t="str">
        <f t="shared" si="19"/>
        <v/>
      </c>
      <c r="R138" s="148" t="str">
        <f t="shared" si="15"/>
        <v/>
      </c>
      <c r="S138" s="113" t="str">
        <f>IF(ISBLANK(C138)=TRUE,"",VLOOKUP(C138,'Límites Gráfico'!A:D,4,FALSE))</f>
        <v/>
      </c>
      <c r="T138" s="111" t="str">
        <f t="shared" si="16"/>
        <v>N. A.</v>
      </c>
      <c r="U138" s="140"/>
      <c r="V138" s="119"/>
      <c r="W138" s="216"/>
      <c r="X138" s="216"/>
    </row>
    <row r="139" spans="1:24" x14ac:dyDescent="0.25">
      <c r="A139" s="197"/>
      <c r="B139" s="108"/>
      <c r="C139" s="115"/>
      <c r="D139" s="116"/>
      <c r="E139" s="109" t="str">
        <f t="shared" si="10"/>
        <v/>
      </c>
      <c r="F139" s="97"/>
      <c r="G139" s="109" t="str">
        <f t="shared" si="11"/>
        <v/>
      </c>
      <c r="H139" s="98"/>
      <c r="I139" s="110" t="str">
        <f t="shared" si="12"/>
        <v/>
      </c>
      <c r="J139" s="145" t="str">
        <f t="shared" si="18"/>
        <v/>
      </c>
      <c r="K139" s="116"/>
      <c r="L139" s="109" t="str">
        <f t="shared" si="13"/>
        <v/>
      </c>
      <c r="M139" s="97"/>
      <c r="N139" s="109" t="str">
        <f t="shared" si="14"/>
        <v/>
      </c>
      <c r="O139" s="98"/>
      <c r="P139" s="110" t="str">
        <f t="shared" si="17"/>
        <v/>
      </c>
      <c r="Q139" s="143" t="str">
        <f t="shared" si="19"/>
        <v/>
      </c>
      <c r="R139" s="148" t="str">
        <f t="shared" si="15"/>
        <v/>
      </c>
      <c r="S139" s="113" t="str">
        <f>IF(ISBLANK(C139)=TRUE,"",VLOOKUP(C139,'Límites Gráfico'!A:D,4,FALSE))</f>
        <v/>
      </c>
      <c r="T139" s="111" t="str">
        <f t="shared" si="16"/>
        <v>N. A.</v>
      </c>
      <c r="U139" s="140"/>
      <c r="V139" s="119"/>
      <c r="W139" s="216"/>
      <c r="X139" s="216"/>
    </row>
    <row r="140" spans="1:24" x14ac:dyDescent="0.25">
      <c r="A140" s="197"/>
      <c r="B140" s="108"/>
      <c r="C140" s="115"/>
      <c r="D140" s="116"/>
      <c r="E140" s="109" t="str">
        <f t="shared" si="10"/>
        <v/>
      </c>
      <c r="F140" s="97"/>
      <c r="G140" s="109" t="str">
        <f t="shared" si="11"/>
        <v/>
      </c>
      <c r="H140" s="98"/>
      <c r="I140" s="110" t="str">
        <f t="shared" si="12"/>
        <v/>
      </c>
      <c r="J140" s="145" t="str">
        <f t="shared" si="18"/>
        <v/>
      </c>
      <c r="K140" s="116"/>
      <c r="L140" s="109" t="str">
        <f t="shared" si="13"/>
        <v/>
      </c>
      <c r="M140" s="97"/>
      <c r="N140" s="109" t="str">
        <f t="shared" si="14"/>
        <v/>
      </c>
      <c r="O140" s="98"/>
      <c r="P140" s="110" t="str">
        <f t="shared" si="17"/>
        <v/>
      </c>
      <c r="Q140" s="143" t="str">
        <f t="shared" si="19"/>
        <v/>
      </c>
      <c r="R140" s="148" t="str">
        <f t="shared" si="15"/>
        <v/>
      </c>
      <c r="S140" s="113" t="str">
        <f>IF(ISBLANK(C140)=TRUE,"",VLOOKUP(C140,'Límites Gráfico'!A:D,4,FALSE))</f>
        <v/>
      </c>
      <c r="T140" s="111" t="str">
        <f t="shared" si="16"/>
        <v>N. A.</v>
      </c>
      <c r="U140" s="140"/>
      <c r="V140" s="119"/>
      <c r="W140" s="216"/>
      <c r="X140" s="216"/>
    </row>
    <row r="141" spans="1:24" x14ac:dyDescent="0.25">
      <c r="A141" s="197"/>
      <c r="B141" s="108"/>
      <c r="C141" s="115"/>
      <c r="D141" s="116"/>
      <c r="E141" s="109" t="str">
        <f t="shared" si="10"/>
        <v/>
      </c>
      <c r="F141" s="97"/>
      <c r="G141" s="109" t="str">
        <f t="shared" si="11"/>
        <v/>
      </c>
      <c r="H141" s="98"/>
      <c r="I141" s="110" t="str">
        <f t="shared" si="12"/>
        <v/>
      </c>
      <c r="J141" s="145" t="str">
        <f t="shared" si="18"/>
        <v/>
      </c>
      <c r="K141" s="116"/>
      <c r="L141" s="109" t="str">
        <f t="shared" si="13"/>
        <v/>
      </c>
      <c r="M141" s="97"/>
      <c r="N141" s="109" t="str">
        <f t="shared" si="14"/>
        <v/>
      </c>
      <c r="O141" s="98"/>
      <c r="P141" s="110" t="str">
        <f t="shared" si="17"/>
        <v/>
      </c>
      <c r="Q141" s="143" t="str">
        <f t="shared" si="19"/>
        <v/>
      </c>
      <c r="R141" s="148" t="str">
        <f t="shared" si="15"/>
        <v/>
      </c>
      <c r="S141" s="113" t="str">
        <f>IF(ISBLANK(C141)=TRUE,"",VLOOKUP(C141,'Límites Gráfico'!A:D,4,FALSE))</f>
        <v/>
      </c>
      <c r="T141" s="111" t="str">
        <f t="shared" si="16"/>
        <v>N. A.</v>
      </c>
      <c r="U141" s="140"/>
      <c r="V141" s="119"/>
      <c r="W141" s="216"/>
      <c r="X141" s="216"/>
    </row>
    <row r="142" spans="1:24" x14ac:dyDescent="0.25">
      <c r="A142" s="197"/>
      <c r="B142" s="108"/>
      <c r="C142" s="115"/>
      <c r="D142" s="116"/>
      <c r="E142" s="109" t="str">
        <f t="shared" si="10"/>
        <v/>
      </c>
      <c r="F142" s="97"/>
      <c r="G142" s="109" t="str">
        <f t="shared" si="11"/>
        <v/>
      </c>
      <c r="H142" s="98"/>
      <c r="I142" s="110" t="str">
        <f t="shared" si="12"/>
        <v/>
      </c>
      <c r="J142" s="145" t="str">
        <f t="shared" si="18"/>
        <v/>
      </c>
      <c r="K142" s="116"/>
      <c r="L142" s="109" t="str">
        <f t="shared" si="13"/>
        <v/>
      </c>
      <c r="M142" s="97"/>
      <c r="N142" s="109" t="str">
        <f t="shared" si="14"/>
        <v/>
      </c>
      <c r="O142" s="98"/>
      <c r="P142" s="110" t="str">
        <f t="shared" si="17"/>
        <v/>
      </c>
      <c r="Q142" s="143" t="str">
        <f t="shared" si="19"/>
        <v/>
      </c>
      <c r="R142" s="148" t="str">
        <f t="shared" si="15"/>
        <v/>
      </c>
      <c r="S142" s="113" t="str">
        <f>IF(ISBLANK(C142)=TRUE,"",VLOOKUP(C142,'Límites Gráfico'!A:D,4,FALSE))</f>
        <v/>
      </c>
      <c r="T142" s="111" t="str">
        <f t="shared" si="16"/>
        <v>N. A.</v>
      </c>
      <c r="U142" s="140"/>
      <c r="V142" s="119"/>
      <c r="W142" s="216"/>
      <c r="X142" s="216"/>
    </row>
    <row r="143" spans="1:24" x14ac:dyDescent="0.25">
      <c r="A143" s="197"/>
      <c r="B143" s="108"/>
      <c r="C143" s="115"/>
      <c r="D143" s="116"/>
      <c r="E143" s="109" t="str">
        <f t="shared" si="10"/>
        <v/>
      </c>
      <c r="F143" s="97"/>
      <c r="G143" s="109" t="str">
        <f t="shared" si="11"/>
        <v/>
      </c>
      <c r="H143" s="98"/>
      <c r="I143" s="110" t="str">
        <f t="shared" si="12"/>
        <v/>
      </c>
      <c r="J143" s="145" t="str">
        <f t="shared" si="18"/>
        <v/>
      </c>
      <c r="K143" s="116"/>
      <c r="L143" s="109" t="str">
        <f t="shared" si="13"/>
        <v/>
      </c>
      <c r="M143" s="97"/>
      <c r="N143" s="109" t="str">
        <f t="shared" si="14"/>
        <v/>
      </c>
      <c r="O143" s="98"/>
      <c r="P143" s="110" t="str">
        <f t="shared" si="17"/>
        <v/>
      </c>
      <c r="Q143" s="143" t="str">
        <f t="shared" si="19"/>
        <v/>
      </c>
      <c r="R143" s="148" t="str">
        <f t="shared" si="15"/>
        <v/>
      </c>
      <c r="S143" s="113" t="str">
        <f>IF(ISBLANK(C143)=TRUE,"",VLOOKUP(C143,'Límites Gráfico'!A:D,4,FALSE))</f>
        <v/>
      </c>
      <c r="T143" s="111" t="str">
        <f t="shared" si="16"/>
        <v>N. A.</v>
      </c>
      <c r="U143" s="140"/>
      <c r="V143" s="119"/>
      <c r="W143" s="216"/>
      <c r="X143" s="216"/>
    </row>
    <row r="144" spans="1:24" x14ac:dyDescent="0.25">
      <c r="A144" s="197"/>
      <c r="B144" s="108"/>
      <c r="C144" s="115"/>
      <c r="D144" s="116"/>
      <c r="E144" s="109" t="str">
        <f t="shared" si="10"/>
        <v/>
      </c>
      <c r="F144" s="97"/>
      <c r="G144" s="109" t="str">
        <f t="shared" si="11"/>
        <v/>
      </c>
      <c r="H144" s="98"/>
      <c r="I144" s="110" t="str">
        <f t="shared" si="12"/>
        <v/>
      </c>
      <c r="J144" s="145" t="str">
        <f t="shared" si="18"/>
        <v/>
      </c>
      <c r="K144" s="116"/>
      <c r="L144" s="109" t="str">
        <f t="shared" si="13"/>
        <v/>
      </c>
      <c r="M144" s="97"/>
      <c r="N144" s="109" t="str">
        <f t="shared" si="14"/>
        <v/>
      </c>
      <c r="O144" s="98"/>
      <c r="P144" s="110" t="str">
        <f t="shared" si="17"/>
        <v/>
      </c>
      <c r="Q144" s="143" t="str">
        <f t="shared" si="19"/>
        <v/>
      </c>
      <c r="R144" s="148" t="str">
        <f t="shared" si="15"/>
        <v/>
      </c>
      <c r="S144" s="113" t="str">
        <f>IF(ISBLANK(C144)=TRUE,"",VLOOKUP(C144,'Límites Gráfico'!A:D,4,FALSE))</f>
        <v/>
      </c>
      <c r="T144" s="111" t="str">
        <f t="shared" si="16"/>
        <v>N. A.</v>
      </c>
      <c r="U144" s="140"/>
      <c r="V144" s="119"/>
      <c r="W144" s="216"/>
      <c r="X144" s="216"/>
    </row>
    <row r="145" spans="1:24" x14ac:dyDescent="0.25">
      <c r="A145" s="197"/>
      <c r="B145" s="108"/>
      <c r="C145" s="115"/>
      <c r="D145" s="116"/>
      <c r="E145" s="109" t="str">
        <f t="shared" si="10"/>
        <v/>
      </c>
      <c r="F145" s="97"/>
      <c r="G145" s="109" t="str">
        <f t="shared" si="11"/>
        <v/>
      </c>
      <c r="H145" s="98"/>
      <c r="I145" s="110" t="str">
        <f t="shared" si="12"/>
        <v/>
      </c>
      <c r="J145" s="145" t="str">
        <f t="shared" si="18"/>
        <v/>
      </c>
      <c r="K145" s="116"/>
      <c r="L145" s="109" t="str">
        <f t="shared" si="13"/>
        <v/>
      </c>
      <c r="M145" s="97"/>
      <c r="N145" s="109" t="str">
        <f t="shared" si="14"/>
        <v/>
      </c>
      <c r="O145" s="98"/>
      <c r="P145" s="110" t="str">
        <f t="shared" si="17"/>
        <v/>
      </c>
      <c r="Q145" s="143" t="str">
        <f t="shared" si="19"/>
        <v/>
      </c>
      <c r="R145" s="148" t="str">
        <f t="shared" si="15"/>
        <v/>
      </c>
      <c r="S145" s="113" t="str">
        <f>IF(ISBLANK(C145)=TRUE,"",VLOOKUP(C145,'Límites Gráfico'!A:D,4,FALSE))</f>
        <v/>
      </c>
      <c r="T145" s="111" t="str">
        <f t="shared" si="16"/>
        <v>N. A.</v>
      </c>
      <c r="U145" s="140"/>
      <c r="V145" s="119"/>
      <c r="W145" s="216"/>
      <c r="X145" s="216"/>
    </row>
    <row r="146" spans="1:24" x14ac:dyDescent="0.25">
      <c r="A146" s="197"/>
      <c r="B146" s="108"/>
      <c r="C146" s="115"/>
      <c r="D146" s="116"/>
      <c r="E146" s="109" t="str">
        <f t="shared" ref="E146:E209" si="21">IF(OR(ISBLANK(D146),ISERROR($B$14),ISERROR($B$15))=FALSE,D146+(D146*$B$14+$B$15),"")</f>
        <v/>
      </c>
      <c r="F146" s="97"/>
      <c r="G146" s="109" t="str">
        <f t="shared" ref="G146:G209" si="22">IF(OR(ISBLANK(F146),ISERROR($B$14),ISERROR($B$15))=FALSE,F146+(F146*$B$14+$B$15),"")</f>
        <v/>
      </c>
      <c r="H146" s="98"/>
      <c r="I146" s="110" t="str">
        <f t="shared" ref="I146:I209" si="23">IF(OR(ISBLANK(H146),ISERROR($B$14),ISERROR($B$15))=FALSE,H146+(H146*$B$14+$B$15),"")</f>
        <v/>
      </c>
      <c r="J146" s="145" t="str">
        <f t="shared" si="18"/>
        <v/>
      </c>
      <c r="K146" s="116"/>
      <c r="L146" s="109" t="str">
        <f t="shared" ref="L146:L209" si="24">IF(OR(ISBLANK(K146),ISERROR($B$14),ISERROR($B$15))=FALSE,K146+(K146*$B$14+$B$15),"")</f>
        <v/>
      </c>
      <c r="M146" s="97"/>
      <c r="N146" s="109" t="str">
        <f t="shared" ref="N146:N209" si="25">IF(OR(ISBLANK(M146),ISERROR($B$14),ISERROR($B$15))=FALSE,M146+(M146*$B$14+$B$15),"")</f>
        <v/>
      </c>
      <c r="O146" s="98"/>
      <c r="P146" s="110" t="str">
        <f t="shared" si="17"/>
        <v/>
      </c>
      <c r="Q146" s="143" t="str">
        <f t="shared" si="19"/>
        <v/>
      </c>
      <c r="R146" s="148" t="str">
        <f t="shared" ref="R146:R209" si="26">IF(AND(ISNUMBER(Q146),ISNUMBER(J146))=TRUE,AVERAGE(Q146,J146),"")</f>
        <v/>
      </c>
      <c r="S146" s="113" t="str">
        <f>IF(ISBLANK(C146)=TRUE,"",VLOOKUP(C146,'Límites Gráfico'!A:D,4,FALSE))</f>
        <v/>
      </c>
      <c r="T146" s="111" t="str">
        <f t="shared" ref="T146:T209" si="27">IF(AND(ISNUMBER(J146),ISNUMBER((Q146)))=TRUE,ABS(Q146-J146)/AVERAGE(Q146,J146),"N. A.")</f>
        <v>N. A.</v>
      </c>
      <c r="U146" s="140"/>
      <c r="V146" s="119"/>
      <c r="W146" s="216"/>
      <c r="X146" s="216"/>
    </row>
    <row r="147" spans="1:24" x14ac:dyDescent="0.25">
      <c r="A147" s="197"/>
      <c r="B147" s="108"/>
      <c r="C147" s="115"/>
      <c r="D147" s="116"/>
      <c r="E147" s="109" t="str">
        <f t="shared" si="21"/>
        <v/>
      </c>
      <c r="F147" s="97"/>
      <c r="G147" s="109" t="str">
        <f t="shared" si="22"/>
        <v/>
      </c>
      <c r="H147" s="98"/>
      <c r="I147" s="110" t="str">
        <f t="shared" si="23"/>
        <v/>
      </c>
      <c r="J147" s="145" t="str">
        <f t="shared" si="18"/>
        <v/>
      </c>
      <c r="K147" s="116"/>
      <c r="L147" s="109" t="str">
        <f t="shared" si="24"/>
        <v/>
      </c>
      <c r="M147" s="97"/>
      <c r="N147" s="109" t="str">
        <f t="shared" si="25"/>
        <v/>
      </c>
      <c r="O147" s="98"/>
      <c r="P147" s="110" t="str">
        <f t="shared" ref="P147:P210" si="28">IF(OR(ISBLANK(O147),ISERROR($B$14),ISERROR($B$15))=FALSE,O147+(O147*$B$14+$B$15),"")</f>
        <v/>
      </c>
      <c r="Q147" s="143" t="str">
        <f t="shared" si="19"/>
        <v/>
      </c>
      <c r="R147" s="148" t="str">
        <f t="shared" si="26"/>
        <v/>
      </c>
      <c r="S147" s="113" t="str">
        <f>IF(ISBLANK(C147)=TRUE,"",VLOOKUP(C147,'Límites Gráfico'!A:D,4,FALSE))</f>
        <v/>
      </c>
      <c r="T147" s="111" t="str">
        <f t="shared" si="27"/>
        <v>N. A.</v>
      </c>
      <c r="U147" s="140"/>
      <c r="V147" s="119"/>
      <c r="W147" s="216"/>
      <c r="X147" s="216"/>
    </row>
    <row r="148" spans="1:24" x14ac:dyDescent="0.25">
      <c r="A148" s="197"/>
      <c r="B148" s="108"/>
      <c r="C148" s="115"/>
      <c r="D148" s="116"/>
      <c r="E148" s="109" t="str">
        <f t="shared" si="21"/>
        <v/>
      </c>
      <c r="F148" s="97"/>
      <c r="G148" s="109" t="str">
        <f t="shared" si="22"/>
        <v/>
      </c>
      <c r="H148" s="98"/>
      <c r="I148" s="110" t="str">
        <f t="shared" si="23"/>
        <v/>
      </c>
      <c r="J148" s="145" t="str">
        <f t="shared" si="18"/>
        <v/>
      </c>
      <c r="K148" s="116"/>
      <c r="L148" s="109" t="str">
        <f t="shared" si="24"/>
        <v/>
      </c>
      <c r="M148" s="97"/>
      <c r="N148" s="109" t="str">
        <f t="shared" si="25"/>
        <v/>
      </c>
      <c r="O148" s="98"/>
      <c r="P148" s="110" t="str">
        <f t="shared" si="28"/>
        <v/>
      </c>
      <c r="Q148" s="143" t="str">
        <f t="shared" si="19"/>
        <v/>
      </c>
      <c r="R148" s="148" t="str">
        <f t="shared" si="26"/>
        <v/>
      </c>
      <c r="S148" s="113" t="str">
        <f>IF(ISBLANK(C148)=TRUE,"",VLOOKUP(C148,'Límites Gráfico'!A:D,4,FALSE))</f>
        <v/>
      </c>
      <c r="T148" s="111" t="str">
        <f t="shared" si="27"/>
        <v>N. A.</v>
      </c>
      <c r="U148" s="140"/>
      <c r="V148" s="119"/>
      <c r="W148" s="216"/>
      <c r="X148" s="216"/>
    </row>
    <row r="149" spans="1:24" x14ac:dyDescent="0.25">
      <c r="A149" s="197"/>
      <c r="B149" s="108"/>
      <c r="C149" s="115"/>
      <c r="D149" s="116"/>
      <c r="E149" s="109" t="str">
        <f t="shared" si="21"/>
        <v/>
      </c>
      <c r="F149" s="97"/>
      <c r="G149" s="109" t="str">
        <f t="shared" si="22"/>
        <v/>
      </c>
      <c r="H149" s="98"/>
      <c r="I149" s="110" t="str">
        <f t="shared" si="23"/>
        <v/>
      </c>
      <c r="J149" s="145" t="str">
        <f t="shared" ref="J149:J212" si="29">IF(AND(ISNUMBER(E149),ISNUMBER(G149),ISNUMBER(I149))=TRUE,IF((G149-E149)&lt;$G$6,"MASA INSUFICIENTE",IF(100-(G149-E149)*100/I149&lt;$D$6,"&lt; "&amp;$D$6,100-(G149-E149)*100/I149)),"")</f>
        <v/>
      </c>
      <c r="K149" s="116"/>
      <c r="L149" s="109" t="str">
        <f t="shared" si="24"/>
        <v/>
      </c>
      <c r="M149" s="97"/>
      <c r="N149" s="109" t="str">
        <f t="shared" si="25"/>
        <v/>
      </c>
      <c r="O149" s="98"/>
      <c r="P149" s="110" t="str">
        <f t="shared" si="28"/>
        <v/>
      </c>
      <c r="Q149" s="143" t="str">
        <f t="shared" ref="Q149:Q212" si="30">IF(AND(ISNUMBER(L149),ISNUMBER(N149),ISNUMBER(P149))=TRUE,IF((N149-L149)&lt;$G$6,"MASA INSUFICIENTE",IF(100-(N149-L149)*100/P149&lt;$D$6,"&lt; "&amp;$D$6,100-(N149-L149)*100/P149)),"")</f>
        <v/>
      </c>
      <c r="R149" s="148" t="str">
        <f t="shared" si="26"/>
        <v/>
      </c>
      <c r="S149" s="113" t="str">
        <f>IF(ISBLANK(C149)=TRUE,"",VLOOKUP(C149,'Límites Gráfico'!A:D,4,FALSE))</f>
        <v/>
      </c>
      <c r="T149" s="111" t="str">
        <f t="shared" si="27"/>
        <v>N. A.</v>
      </c>
      <c r="U149" s="140"/>
      <c r="V149" s="119"/>
      <c r="W149" s="216"/>
      <c r="X149" s="216" t="s">
        <v>458</v>
      </c>
    </row>
    <row r="150" spans="1:24" x14ac:dyDescent="0.25">
      <c r="A150" s="197"/>
      <c r="B150" s="108"/>
      <c r="C150" s="115"/>
      <c r="D150" s="116"/>
      <c r="E150" s="109" t="str">
        <f t="shared" si="21"/>
        <v/>
      </c>
      <c r="F150" s="97"/>
      <c r="G150" s="109" t="str">
        <f t="shared" si="22"/>
        <v/>
      </c>
      <c r="H150" s="98"/>
      <c r="I150" s="110" t="str">
        <f t="shared" si="23"/>
        <v/>
      </c>
      <c r="J150" s="145" t="str">
        <f t="shared" si="29"/>
        <v/>
      </c>
      <c r="K150" s="116"/>
      <c r="L150" s="109" t="str">
        <f t="shared" si="24"/>
        <v/>
      </c>
      <c r="M150" s="97"/>
      <c r="N150" s="109" t="str">
        <f t="shared" si="25"/>
        <v/>
      </c>
      <c r="O150" s="98"/>
      <c r="P150" s="110" t="str">
        <f t="shared" si="28"/>
        <v/>
      </c>
      <c r="Q150" s="143" t="str">
        <f t="shared" si="30"/>
        <v/>
      </c>
      <c r="R150" s="148" t="str">
        <f t="shared" si="26"/>
        <v/>
      </c>
      <c r="S150" s="113" t="str">
        <f>IF(ISBLANK(C150)=TRUE,"",VLOOKUP(C150,'Límites Gráfico'!A:D,4,FALSE))</f>
        <v/>
      </c>
      <c r="T150" s="111" t="str">
        <f t="shared" si="27"/>
        <v>N. A.</v>
      </c>
      <c r="U150" s="140"/>
      <c r="V150" s="119"/>
      <c r="W150" s="216"/>
      <c r="X150" s="216" t="s">
        <v>458</v>
      </c>
    </row>
    <row r="151" spans="1:24" x14ac:dyDescent="0.25">
      <c r="A151" s="197"/>
      <c r="B151" s="108"/>
      <c r="C151" s="115"/>
      <c r="D151" s="116"/>
      <c r="E151" s="109" t="str">
        <f t="shared" si="21"/>
        <v/>
      </c>
      <c r="F151" s="97"/>
      <c r="G151" s="109" t="str">
        <f t="shared" si="22"/>
        <v/>
      </c>
      <c r="H151" s="98"/>
      <c r="I151" s="110" t="str">
        <f t="shared" si="23"/>
        <v/>
      </c>
      <c r="J151" s="145" t="str">
        <f t="shared" si="29"/>
        <v/>
      </c>
      <c r="K151" s="116"/>
      <c r="L151" s="109" t="str">
        <f t="shared" si="24"/>
        <v/>
      </c>
      <c r="M151" s="97"/>
      <c r="N151" s="109" t="str">
        <f t="shared" si="25"/>
        <v/>
      </c>
      <c r="O151" s="98"/>
      <c r="P151" s="110" t="str">
        <f t="shared" si="28"/>
        <v/>
      </c>
      <c r="Q151" s="143" t="str">
        <f t="shared" si="30"/>
        <v/>
      </c>
      <c r="R151" s="148" t="str">
        <f t="shared" si="26"/>
        <v/>
      </c>
      <c r="S151" s="113" t="str">
        <f>IF(ISBLANK(C151)=TRUE,"",VLOOKUP(C151,'Límites Gráfico'!A:D,4,FALSE))</f>
        <v/>
      </c>
      <c r="T151" s="111" t="str">
        <f t="shared" si="27"/>
        <v>N. A.</v>
      </c>
      <c r="U151" s="140"/>
      <c r="V151" s="119"/>
      <c r="W151" s="216"/>
      <c r="X151" s="216" t="s">
        <v>458</v>
      </c>
    </row>
    <row r="152" spans="1:24" x14ac:dyDescent="0.25">
      <c r="A152" s="197"/>
      <c r="B152" s="108"/>
      <c r="C152" s="115"/>
      <c r="D152" s="116"/>
      <c r="E152" s="109" t="str">
        <f t="shared" si="21"/>
        <v/>
      </c>
      <c r="F152" s="97"/>
      <c r="G152" s="109" t="str">
        <f t="shared" si="22"/>
        <v/>
      </c>
      <c r="H152" s="98"/>
      <c r="I152" s="110" t="str">
        <f t="shared" si="23"/>
        <v/>
      </c>
      <c r="J152" s="145" t="str">
        <f t="shared" si="29"/>
        <v/>
      </c>
      <c r="K152" s="116"/>
      <c r="L152" s="109" t="str">
        <f t="shared" si="24"/>
        <v/>
      </c>
      <c r="M152" s="97"/>
      <c r="N152" s="109" t="str">
        <f t="shared" si="25"/>
        <v/>
      </c>
      <c r="O152" s="98"/>
      <c r="P152" s="110" t="str">
        <f t="shared" si="28"/>
        <v/>
      </c>
      <c r="Q152" s="143" t="str">
        <f t="shared" si="30"/>
        <v/>
      </c>
      <c r="R152" s="148" t="str">
        <f t="shared" si="26"/>
        <v/>
      </c>
      <c r="S152" s="113" t="str">
        <f>IF(ISBLANK(C152)=TRUE,"",VLOOKUP(C152,'Límites Gráfico'!A:D,4,FALSE))</f>
        <v/>
      </c>
      <c r="T152" s="111" t="str">
        <f t="shared" si="27"/>
        <v>N. A.</v>
      </c>
      <c r="U152" s="140"/>
      <c r="V152" s="119"/>
      <c r="W152" s="216"/>
      <c r="X152" s="216" t="s">
        <v>458</v>
      </c>
    </row>
    <row r="153" spans="1:24" x14ac:dyDescent="0.25">
      <c r="A153" s="197"/>
      <c r="B153" s="108"/>
      <c r="C153" s="115"/>
      <c r="D153" s="116"/>
      <c r="E153" s="109" t="str">
        <f t="shared" si="21"/>
        <v/>
      </c>
      <c r="F153" s="97"/>
      <c r="G153" s="109" t="str">
        <f t="shared" si="22"/>
        <v/>
      </c>
      <c r="H153" s="98"/>
      <c r="I153" s="110" t="str">
        <f t="shared" si="23"/>
        <v/>
      </c>
      <c r="J153" s="145" t="str">
        <f t="shared" si="29"/>
        <v/>
      </c>
      <c r="K153" s="116"/>
      <c r="L153" s="109" t="str">
        <f t="shared" si="24"/>
        <v/>
      </c>
      <c r="M153" s="97"/>
      <c r="N153" s="109" t="str">
        <f t="shared" si="25"/>
        <v/>
      </c>
      <c r="O153" s="98"/>
      <c r="P153" s="110" t="str">
        <f t="shared" si="28"/>
        <v/>
      </c>
      <c r="Q153" s="143" t="str">
        <f t="shared" si="30"/>
        <v/>
      </c>
      <c r="R153" s="148" t="str">
        <f t="shared" si="26"/>
        <v/>
      </c>
      <c r="S153" s="113" t="str">
        <f>IF(ISBLANK(C153)=TRUE,"",VLOOKUP(C153,'Límites Gráfico'!A:D,4,FALSE))</f>
        <v/>
      </c>
      <c r="T153" s="111" t="str">
        <f t="shared" si="27"/>
        <v>N. A.</v>
      </c>
      <c r="U153" s="140"/>
      <c r="V153" s="119"/>
      <c r="W153" s="216"/>
      <c r="X153" s="216" t="s">
        <v>458</v>
      </c>
    </row>
    <row r="154" spans="1:24" x14ac:dyDescent="0.25">
      <c r="A154" s="197"/>
      <c r="B154" s="108"/>
      <c r="C154" s="115"/>
      <c r="D154" s="116"/>
      <c r="E154" s="109" t="str">
        <f t="shared" si="21"/>
        <v/>
      </c>
      <c r="F154" s="97"/>
      <c r="G154" s="109" t="str">
        <f t="shared" si="22"/>
        <v/>
      </c>
      <c r="H154" s="98"/>
      <c r="I154" s="110" t="str">
        <f t="shared" si="23"/>
        <v/>
      </c>
      <c r="J154" s="145" t="str">
        <f t="shared" si="29"/>
        <v/>
      </c>
      <c r="K154" s="116"/>
      <c r="L154" s="109" t="str">
        <f t="shared" si="24"/>
        <v/>
      </c>
      <c r="M154" s="97"/>
      <c r="N154" s="109" t="str">
        <f t="shared" si="25"/>
        <v/>
      </c>
      <c r="O154" s="98"/>
      <c r="P154" s="110" t="str">
        <f t="shared" si="28"/>
        <v/>
      </c>
      <c r="Q154" s="143" t="str">
        <f t="shared" si="30"/>
        <v/>
      </c>
      <c r="R154" s="148" t="str">
        <f t="shared" si="26"/>
        <v/>
      </c>
      <c r="S154" s="113" t="str">
        <f>IF(ISBLANK(C154)=TRUE,"",VLOOKUP(C154,'Límites Gráfico'!A:D,4,FALSE))</f>
        <v/>
      </c>
      <c r="T154" s="111" t="str">
        <f t="shared" si="27"/>
        <v>N. A.</v>
      </c>
      <c r="U154" s="140"/>
      <c r="V154" s="119"/>
      <c r="W154" s="216"/>
      <c r="X154" s="216" t="s">
        <v>458</v>
      </c>
    </row>
    <row r="155" spans="1:24" x14ac:dyDescent="0.25">
      <c r="A155" s="197"/>
      <c r="B155" s="108"/>
      <c r="C155" s="115"/>
      <c r="D155" s="116"/>
      <c r="E155" s="109" t="str">
        <f t="shared" si="21"/>
        <v/>
      </c>
      <c r="F155" s="97"/>
      <c r="G155" s="109" t="str">
        <f t="shared" si="22"/>
        <v/>
      </c>
      <c r="H155" s="98"/>
      <c r="I155" s="110" t="str">
        <f t="shared" si="23"/>
        <v/>
      </c>
      <c r="J155" s="145" t="str">
        <f t="shared" si="29"/>
        <v/>
      </c>
      <c r="K155" s="116"/>
      <c r="L155" s="109" t="str">
        <f t="shared" si="24"/>
        <v/>
      </c>
      <c r="M155" s="97"/>
      <c r="N155" s="109" t="str">
        <f t="shared" si="25"/>
        <v/>
      </c>
      <c r="O155" s="98"/>
      <c r="P155" s="110" t="str">
        <f t="shared" si="28"/>
        <v/>
      </c>
      <c r="Q155" s="143" t="str">
        <f t="shared" si="30"/>
        <v/>
      </c>
      <c r="R155" s="148" t="str">
        <f t="shared" si="26"/>
        <v/>
      </c>
      <c r="S155" s="113" t="str">
        <f>IF(ISBLANK(C155)=TRUE,"",VLOOKUP(C155,'Límites Gráfico'!A:D,4,FALSE))</f>
        <v/>
      </c>
      <c r="T155" s="111" t="str">
        <f t="shared" si="27"/>
        <v>N. A.</v>
      </c>
      <c r="U155" s="140"/>
      <c r="V155" s="119"/>
      <c r="W155" s="216"/>
      <c r="X155" s="216" t="s">
        <v>458</v>
      </c>
    </row>
    <row r="156" spans="1:24" x14ac:dyDescent="0.25">
      <c r="A156" s="197"/>
      <c r="B156" s="108"/>
      <c r="C156" s="115"/>
      <c r="D156" s="116"/>
      <c r="E156" s="109" t="str">
        <f t="shared" si="21"/>
        <v/>
      </c>
      <c r="F156" s="97"/>
      <c r="G156" s="109" t="str">
        <f t="shared" si="22"/>
        <v/>
      </c>
      <c r="H156" s="98"/>
      <c r="I156" s="110" t="str">
        <f t="shared" si="23"/>
        <v/>
      </c>
      <c r="J156" s="145" t="str">
        <f t="shared" si="29"/>
        <v/>
      </c>
      <c r="K156" s="116"/>
      <c r="L156" s="109" t="str">
        <f t="shared" si="24"/>
        <v/>
      </c>
      <c r="M156" s="97"/>
      <c r="N156" s="109" t="str">
        <f t="shared" si="25"/>
        <v/>
      </c>
      <c r="O156" s="98"/>
      <c r="P156" s="110" t="str">
        <f t="shared" si="28"/>
        <v/>
      </c>
      <c r="Q156" s="143" t="str">
        <f t="shared" si="30"/>
        <v/>
      </c>
      <c r="R156" s="148" t="str">
        <f t="shared" si="26"/>
        <v/>
      </c>
      <c r="S156" s="113" t="str">
        <f>IF(ISBLANK(C156)=TRUE,"",VLOOKUP(C156,'Límites Gráfico'!A:D,4,FALSE))</f>
        <v/>
      </c>
      <c r="T156" s="111" t="str">
        <f t="shared" si="27"/>
        <v>N. A.</v>
      </c>
      <c r="U156" s="140"/>
      <c r="V156" s="119"/>
      <c r="W156" s="216"/>
      <c r="X156" s="216" t="s">
        <v>458</v>
      </c>
    </row>
    <row r="157" spans="1:24" x14ac:dyDescent="0.25">
      <c r="A157" s="197"/>
      <c r="B157" s="108"/>
      <c r="C157" s="115"/>
      <c r="D157" s="116"/>
      <c r="E157" s="109" t="str">
        <f t="shared" si="21"/>
        <v/>
      </c>
      <c r="F157" s="97"/>
      <c r="G157" s="109" t="str">
        <f t="shared" si="22"/>
        <v/>
      </c>
      <c r="H157" s="98"/>
      <c r="I157" s="110" t="str">
        <f t="shared" si="23"/>
        <v/>
      </c>
      <c r="J157" s="145" t="str">
        <f t="shared" si="29"/>
        <v/>
      </c>
      <c r="K157" s="116"/>
      <c r="L157" s="109" t="str">
        <f t="shared" si="24"/>
        <v/>
      </c>
      <c r="M157" s="97"/>
      <c r="N157" s="109" t="str">
        <f t="shared" si="25"/>
        <v/>
      </c>
      <c r="O157" s="98"/>
      <c r="P157" s="110" t="str">
        <f t="shared" si="28"/>
        <v/>
      </c>
      <c r="Q157" s="143" t="str">
        <f t="shared" si="30"/>
        <v/>
      </c>
      <c r="R157" s="148" t="str">
        <f t="shared" si="26"/>
        <v/>
      </c>
      <c r="S157" s="113" t="str">
        <f>IF(ISBLANK(C157)=TRUE,"",VLOOKUP(C157,'Límites Gráfico'!A:D,4,FALSE))</f>
        <v/>
      </c>
      <c r="T157" s="111" t="str">
        <f t="shared" si="27"/>
        <v>N. A.</v>
      </c>
      <c r="U157" s="140"/>
      <c r="V157" s="119"/>
      <c r="W157" s="216"/>
      <c r="X157" s="216" t="s">
        <v>458</v>
      </c>
    </row>
    <row r="158" spans="1:24" x14ac:dyDescent="0.25">
      <c r="A158" s="197"/>
      <c r="B158" s="108"/>
      <c r="C158" s="115"/>
      <c r="D158" s="116"/>
      <c r="E158" s="109" t="str">
        <f t="shared" si="21"/>
        <v/>
      </c>
      <c r="F158" s="97"/>
      <c r="G158" s="109" t="str">
        <f t="shared" si="22"/>
        <v/>
      </c>
      <c r="H158" s="98"/>
      <c r="I158" s="110" t="str">
        <f t="shared" si="23"/>
        <v/>
      </c>
      <c r="J158" s="145" t="str">
        <f t="shared" si="29"/>
        <v/>
      </c>
      <c r="K158" s="116"/>
      <c r="L158" s="109" t="str">
        <f t="shared" si="24"/>
        <v/>
      </c>
      <c r="M158" s="97"/>
      <c r="N158" s="109" t="str">
        <f t="shared" si="25"/>
        <v/>
      </c>
      <c r="O158" s="98"/>
      <c r="P158" s="110" t="str">
        <f t="shared" si="28"/>
        <v/>
      </c>
      <c r="Q158" s="143" t="str">
        <f t="shared" si="30"/>
        <v/>
      </c>
      <c r="R158" s="148" t="str">
        <f t="shared" si="26"/>
        <v/>
      </c>
      <c r="S158" s="113" t="str">
        <f>IF(ISBLANK(C158)=TRUE,"",VLOOKUP(C158,'Límites Gráfico'!A:D,4,FALSE))</f>
        <v/>
      </c>
      <c r="T158" s="111" t="str">
        <f t="shared" si="27"/>
        <v>N. A.</v>
      </c>
      <c r="U158" s="140"/>
      <c r="V158" s="119"/>
      <c r="W158" s="216"/>
      <c r="X158" s="216"/>
    </row>
    <row r="159" spans="1:24" x14ac:dyDescent="0.25">
      <c r="A159" s="197"/>
      <c r="B159" s="108"/>
      <c r="C159" s="115"/>
      <c r="D159" s="116"/>
      <c r="E159" s="109" t="str">
        <f t="shared" si="21"/>
        <v/>
      </c>
      <c r="F159" s="97"/>
      <c r="G159" s="109" t="str">
        <f t="shared" si="22"/>
        <v/>
      </c>
      <c r="H159" s="98"/>
      <c r="I159" s="110" t="str">
        <f t="shared" si="23"/>
        <v/>
      </c>
      <c r="J159" s="145" t="str">
        <f t="shared" si="29"/>
        <v/>
      </c>
      <c r="K159" s="116"/>
      <c r="L159" s="109" t="str">
        <f t="shared" si="24"/>
        <v/>
      </c>
      <c r="M159" s="97"/>
      <c r="N159" s="109" t="str">
        <f t="shared" si="25"/>
        <v/>
      </c>
      <c r="O159" s="98"/>
      <c r="P159" s="110" t="str">
        <f t="shared" si="28"/>
        <v/>
      </c>
      <c r="Q159" s="143" t="str">
        <f t="shared" si="30"/>
        <v/>
      </c>
      <c r="R159" s="148" t="str">
        <f t="shared" si="26"/>
        <v/>
      </c>
      <c r="S159" s="113" t="str">
        <f>IF(ISBLANK(C159)=TRUE,"",VLOOKUP(C159,'Límites Gráfico'!A:D,4,FALSE))</f>
        <v/>
      </c>
      <c r="T159" s="111" t="str">
        <f t="shared" si="27"/>
        <v>N. A.</v>
      </c>
      <c r="U159" s="140"/>
      <c r="V159" s="119"/>
      <c r="W159" s="216"/>
      <c r="X159" s="216"/>
    </row>
    <row r="160" spans="1:24" x14ac:dyDescent="0.25">
      <c r="A160" s="197"/>
      <c r="B160" s="108"/>
      <c r="C160" s="115"/>
      <c r="D160" s="116"/>
      <c r="E160" s="109" t="str">
        <f t="shared" si="21"/>
        <v/>
      </c>
      <c r="F160" s="97"/>
      <c r="G160" s="109" t="str">
        <f t="shared" si="22"/>
        <v/>
      </c>
      <c r="H160" s="98"/>
      <c r="I160" s="110" t="str">
        <f t="shared" si="23"/>
        <v/>
      </c>
      <c r="J160" s="145" t="str">
        <f t="shared" si="29"/>
        <v/>
      </c>
      <c r="K160" s="116"/>
      <c r="L160" s="109" t="str">
        <f t="shared" si="24"/>
        <v/>
      </c>
      <c r="M160" s="97"/>
      <c r="N160" s="109" t="str">
        <f t="shared" si="25"/>
        <v/>
      </c>
      <c r="O160" s="98"/>
      <c r="P160" s="110" t="str">
        <f t="shared" si="28"/>
        <v/>
      </c>
      <c r="Q160" s="143" t="str">
        <f t="shared" si="30"/>
        <v/>
      </c>
      <c r="R160" s="148" t="str">
        <f t="shared" si="26"/>
        <v/>
      </c>
      <c r="S160" s="113" t="str">
        <f>IF(ISBLANK(C160)=TRUE,"",VLOOKUP(C160,'Límites Gráfico'!A:D,4,FALSE))</f>
        <v/>
      </c>
      <c r="T160" s="111" t="str">
        <f t="shared" si="27"/>
        <v>N. A.</v>
      </c>
      <c r="U160" s="140"/>
      <c r="V160" s="119"/>
      <c r="W160" s="216"/>
      <c r="X160" s="216"/>
    </row>
    <row r="161" spans="1:24" x14ac:dyDescent="0.25">
      <c r="A161" s="197"/>
      <c r="B161" s="108"/>
      <c r="C161" s="115"/>
      <c r="D161" s="116"/>
      <c r="E161" s="109" t="str">
        <f t="shared" si="21"/>
        <v/>
      </c>
      <c r="F161" s="97"/>
      <c r="G161" s="109" t="str">
        <f t="shared" si="22"/>
        <v/>
      </c>
      <c r="H161" s="98"/>
      <c r="I161" s="110" t="str">
        <f t="shared" si="23"/>
        <v/>
      </c>
      <c r="J161" s="145" t="str">
        <f t="shared" si="29"/>
        <v/>
      </c>
      <c r="K161" s="116"/>
      <c r="L161" s="109" t="str">
        <f t="shared" si="24"/>
        <v/>
      </c>
      <c r="M161" s="97"/>
      <c r="N161" s="109" t="str">
        <f t="shared" si="25"/>
        <v/>
      </c>
      <c r="O161" s="98"/>
      <c r="P161" s="110" t="str">
        <f t="shared" si="28"/>
        <v/>
      </c>
      <c r="Q161" s="143" t="str">
        <f t="shared" si="30"/>
        <v/>
      </c>
      <c r="R161" s="148" t="str">
        <f t="shared" si="26"/>
        <v/>
      </c>
      <c r="S161" s="113" t="str">
        <f>IF(ISBLANK(C161)=TRUE,"",VLOOKUP(C161,'Límites Gráfico'!A:D,4,FALSE))</f>
        <v/>
      </c>
      <c r="T161" s="111" t="str">
        <f t="shared" si="27"/>
        <v>N. A.</v>
      </c>
      <c r="U161" s="140"/>
      <c r="V161" s="119"/>
      <c r="W161" s="216"/>
      <c r="X161" s="216" t="s">
        <v>459</v>
      </c>
    </row>
    <row r="162" spans="1:24" x14ac:dyDescent="0.25">
      <c r="A162" s="197"/>
      <c r="B162" s="108"/>
      <c r="C162" s="115"/>
      <c r="D162" s="116"/>
      <c r="E162" s="109" t="str">
        <f t="shared" si="21"/>
        <v/>
      </c>
      <c r="F162" s="97"/>
      <c r="G162" s="109" t="str">
        <f t="shared" si="22"/>
        <v/>
      </c>
      <c r="H162" s="98"/>
      <c r="I162" s="110" t="str">
        <f t="shared" si="23"/>
        <v/>
      </c>
      <c r="J162" s="145" t="str">
        <f t="shared" si="29"/>
        <v/>
      </c>
      <c r="K162" s="116"/>
      <c r="L162" s="109" t="str">
        <f t="shared" si="24"/>
        <v/>
      </c>
      <c r="M162" s="97"/>
      <c r="N162" s="109" t="str">
        <f t="shared" si="25"/>
        <v/>
      </c>
      <c r="O162" s="98"/>
      <c r="P162" s="110" t="str">
        <f t="shared" si="28"/>
        <v/>
      </c>
      <c r="Q162" s="143" t="str">
        <f t="shared" si="30"/>
        <v/>
      </c>
      <c r="R162" s="148" t="str">
        <f t="shared" si="26"/>
        <v/>
      </c>
      <c r="S162" s="113" t="str">
        <f>IF(ISBLANK(C162)=TRUE,"",VLOOKUP(C162,'Límites Gráfico'!A:D,4,FALSE))</f>
        <v/>
      </c>
      <c r="T162" s="111" t="str">
        <f t="shared" si="27"/>
        <v>N. A.</v>
      </c>
      <c r="U162" s="140"/>
      <c r="V162" s="119"/>
      <c r="W162" s="216"/>
      <c r="X162" s="216" t="s">
        <v>459</v>
      </c>
    </row>
    <row r="163" spans="1:24" x14ac:dyDescent="0.25">
      <c r="A163" s="197"/>
      <c r="B163" s="108"/>
      <c r="C163" s="115"/>
      <c r="D163" s="116"/>
      <c r="E163" s="109" t="str">
        <f t="shared" si="21"/>
        <v/>
      </c>
      <c r="F163" s="97"/>
      <c r="G163" s="109" t="str">
        <f t="shared" si="22"/>
        <v/>
      </c>
      <c r="H163" s="98"/>
      <c r="I163" s="110" t="str">
        <f t="shared" si="23"/>
        <v/>
      </c>
      <c r="J163" s="145" t="str">
        <f t="shared" si="29"/>
        <v/>
      </c>
      <c r="K163" s="116"/>
      <c r="L163" s="109" t="str">
        <f t="shared" si="24"/>
        <v/>
      </c>
      <c r="M163" s="97"/>
      <c r="N163" s="109" t="str">
        <f t="shared" si="25"/>
        <v/>
      </c>
      <c r="O163" s="98"/>
      <c r="P163" s="110" t="str">
        <f t="shared" si="28"/>
        <v/>
      </c>
      <c r="Q163" s="143" t="str">
        <f t="shared" si="30"/>
        <v/>
      </c>
      <c r="R163" s="148" t="str">
        <f t="shared" si="26"/>
        <v/>
      </c>
      <c r="S163" s="113" t="str">
        <f>IF(ISBLANK(C163)=TRUE,"",VLOOKUP(C163,'Límites Gráfico'!A:D,4,FALSE))</f>
        <v/>
      </c>
      <c r="T163" s="111" t="str">
        <f t="shared" si="27"/>
        <v>N. A.</v>
      </c>
      <c r="U163" s="140"/>
      <c r="V163" s="119"/>
      <c r="W163" s="216"/>
      <c r="X163" s="216" t="s">
        <v>459</v>
      </c>
    </row>
    <row r="164" spans="1:24" x14ac:dyDescent="0.25">
      <c r="A164" s="197"/>
      <c r="B164" s="108"/>
      <c r="C164" s="115"/>
      <c r="D164" s="116"/>
      <c r="E164" s="109" t="str">
        <f t="shared" si="21"/>
        <v/>
      </c>
      <c r="F164" s="97"/>
      <c r="G164" s="109" t="str">
        <f t="shared" si="22"/>
        <v/>
      </c>
      <c r="H164" s="98"/>
      <c r="I164" s="110" t="str">
        <f t="shared" si="23"/>
        <v/>
      </c>
      <c r="J164" s="145" t="str">
        <f t="shared" si="29"/>
        <v/>
      </c>
      <c r="K164" s="116"/>
      <c r="L164" s="109" t="str">
        <f t="shared" si="24"/>
        <v/>
      </c>
      <c r="M164" s="97"/>
      <c r="N164" s="109" t="str">
        <f t="shared" si="25"/>
        <v/>
      </c>
      <c r="O164" s="98"/>
      <c r="P164" s="110" t="str">
        <f t="shared" si="28"/>
        <v/>
      </c>
      <c r="Q164" s="143" t="str">
        <f t="shared" si="30"/>
        <v/>
      </c>
      <c r="R164" s="148" t="str">
        <f t="shared" si="26"/>
        <v/>
      </c>
      <c r="S164" s="113" t="str">
        <f>IF(ISBLANK(C164)=TRUE,"",VLOOKUP(C164,'Límites Gráfico'!A:D,4,FALSE))</f>
        <v/>
      </c>
      <c r="T164" s="111" t="str">
        <f t="shared" si="27"/>
        <v>N. A.</v>
      </c>
      <c r="U164" s="140"/>
      <c r="V164" s="119"/>
      <c r="W164" s="216"/>
      <c r="X164" s="216" t="s">
        <v>459</v>
      </c>
    </row>
    <row r="165" spans="1:24" x14ac:dyDescent="0.25">
      <c r="A165" s="197"/>
      <c r="B165" s="108"/>
      <c r="C165" s="115"/>
      <c r="D165" s="116"/>
      <c r="E165" s="109" t="str">
        <f t="shared" si="21"/>
        <v/>
      </c>
      <c r="F165" s="97"/>
      <c r="G165" s="109" t="str">
        <f t="shared" si="22"/>
        <v/>
      </c>
      <c r="H165" s="98"/>
      <c r="I165" s="110" t="str">
        <f t="shared" si="23"/>
        <v/>
      </c>
      <c r="J165" s="145" t="str">
        <f t="shared" si="29"/>
        <v/>
      </c>
      <c r="K165" s="116"/>
      <c r="L165" s="109" t="str">
        <f t="shared" si="24"/>
        <v/>
      </c>
      <c r="M165" s="97"/>
      <c r="N165" s="109" t="str">
        <f t="shared" si="25"/>
        <v/>
      </c>
      <c r="O165" s="98"/>
      <c r="P165" s="110" t="str">
        <f t="shared" si="28"/>
        <v/>
      </c>
      <c r="Q165" s="143" t="str">
        <f t="shared" si="30"/>
        <v/>
      </c>
      <c r="R165" s="148" t="str">
        <f t="shared" si="26"/>
        <v/>
      </c>
      <c r="S165" s="113" t="str">
        <f>IF(ISBLANK(C165)=TRUE,"",VLOOKUP(C165,'Límites Gráfico'!A:D,4,FALSE))</f>
        <v/>
      </c>
      <c r="T165" s="111" t="str">
        <f t="shared" si="27"/>
        <v>N. A.</v>
      </c>
      <c r="U165" s="140"/>
      <c r="V165" s="119"/>
      <c r="W165" s="216"/>
      <c r="X165" s="216" t="s">
        <v>459</v>
      </c>
    </row>
    <row r="166" spans="1:24" x14ac:dyDescent="0.25">
      <c r="A166" s="197"/>
      <c r="B166" s="108"/>
      <c r="C166" s="115"/>
      <c r="D166" s="116"/>
      <c r="E166" s="109" t="str">
        <f t="shared" si="21"/>
        <v/>
      </c>
      <c r="F166" s="97"/>
      <c r="G166" s="109" t="str">
        <f t="shared" si="22"/>
        <v/>
      </c>
      <c r="H166" s="98"/>
      <c r="I166" s="110" t="str">
        <f t="shared" si="23"/>
        <v/>
      </c>
      <c r="J166" s="145" t="str">
        <f t="shared" si="29"/>
        <v/>
      </c>
      <c r="K166" s="116"/>
      <c r="L166" s="109" t="str">
        <f t="shared" si="24"/>
        <v/>
      </c>
      <c r="M166" s="97"/>
      <c r="N166" s="109" t="str">
        <f t="shared" si="25"/>
        <v/>
      </c>
      <c r="O166" s="98"/>
      <c r="P166" s="110" t="str">
        <f t="shared" si="28"/>
        <v/>
      </c>
      <c r="Q166" s="143" t="str">
        <f t="shared" si="30"/>
        <v/>
      </c>
      <c r="R166" s="148" t="str">
        <f t="shared" si="26"/>
        <v/>
      </c>
      <c r="S166" s="113" t="str">
        <f>IF(ISBLANK(C166)=TRUE,"",VLOOKUP(C166,'Límites Gráfico'!A:D,4,FALSE))</f>
        <v/>
      </c>
      <c r="T166" s="111" t="str">
        <f t="shared" si="27"/>
        <v>N. A.</v>
      </c>
      <c r="U166" s="140"/>
      <c r="V166" s="119"/>
      <c r="W166" s="216"/>
      <c r="X166" s="216"/>
    </row>
    <row r="167" spans="1:24" x14ac:dyDescent="0.25">
      <c r="A167" s="197"/>
      <c r="B167" s="108"/>
      <c r="C167" s="115"/>
      <c r="D167" s="116"/>
      <c r="E167" s="109" t="str">
        <f t="shared" si="21"/>
        <v/>
      </c>
      <c r="F167" s="97"/>
      <c r="G167" s="109" t="str">
        <f t="shared" si="22"/>
        <v/>
      </c>
      <c r="H167" s="98"/>
      <c r="I167" s="110" t="str">
        <f t="shared" si="23"/>
        <v/>
      </c>
      <c r="J167" s="145" t="str">
        <f t="shared" si="29"/>
        <v/>
      </c>
      <c r="K167" s="116"/>
      <c r="L167" s="109" t="str">
        <f t="shared" si="24"/>
        <v/>
      </c>
      <c r="M167" s="97"/>
      <c r="N167" s="109" t="str">
        <f t="shared" si="25"/>
        <v/>
      </c>
      <c r="O167" s="98"/>
      <c r="P167" s="110" t="str">
        <f t="shared" si="28"/>
        <v/>
      </c>
      <c r="Q167" s="143" t="str">
        <f t="shared" si="30"/>
        <v/>
      </c>
      <c r="R167" s="148" t="str">
        <f t="shared" si="26"/>
        <v/>
      </c>
      <c r="S167" s="113" t="str">
        <f>IF(ISBLANK(C167)=TRUE,"",VLOOKUP(C167,'Límites Gráfico'!A:D,4,FALSE))</f>
        <v/>
      </c>
      <c r="T167" s="111" t="str">
        <f t="shared" si="27"/>
        <v>N. A.</v>
      </c>
      <c r="U167" s="140"/>
      <c r="V167" s="119"/>
      <c r="W167" s="216"/>
      <c r="X167" s="216"/>
    </row>
    <row r="168" spans="1:24" x14ac:dyDescent="0.25">
      <c r="A168" s="197"/>
      <c r="B168" s="108"/>
      <c r="C168" s="115"/>
      <c r="D168" s="116"/>
      <c r="E168" s="109" t="str">
        <f t="shared" si="21"/>
        <v/>
      </c>
      <c r="F168" s="97"/>
      <c r="G168" s="109" t="str">
        <f t="shared" si="22"/>
        <v/>
      </c>
      <c r="H168" s="98"/>
      <c r="I168" s="110" t="str">
        <f t="shared" si="23"/>
        <v/>
      </c>
      <c r="J168" s="145" t="str">
        <f t="shared" si="29"/>
        <v/>
      </c>
      <c r="K168" s="116"/>
      <c r="L168" s="109" t="str">
        <f t="shared" si="24"/>
        <v/>
      </c>
      <c r="M168" s="97"/>
      <c r="N168" s="109" t="str">
        <f t="shared" si="25"/>
        <v/>
      </c>
      <c r="O168" s="98"/>
      <c r="P168" s="110" t="str">
        <f t="shared" si="28"/>
        <v/>
      </c>
      <c r="Q168" s="143" t="str">
        <f t="shared" si="30"/>
        <v/>
      </c>
      <c r="R168" s="148" t="str">
        <f t="shared" si="26"/>
        <v/>
      </c>
      <c r="S168" s="113" t="str">
        <f>IF(ISBLANK(C168)=TRUE,"",VLOOKUP(C168,'Límites Gráfico'!A:D,4,FALSE))</f>
        <v/>
      </c>
      <c r="T168" s="111" t="str">
        <f t="shared" si="27"/>
        <v>N. A.</v>
      </c>
      <c r="U168" s="140"/>
      <c r="V168" s="119"/>
      <c r="W168" s="216"/>
      <c r="X168" s="216"/>
    </row>
    <row r="169" spans="1:24" x14ac:dyDescent="0.25">
      <c r="A169" s="197"/>
      <c r="B169" s="108"/>
      <c r="C169" s="115"/>
      <c r="D169" s="116"/>
      <c r="E169" s="109" t="str">
        <f t="shared" si="21"/>
        <v/>
      </c>
      <c r="F169" s="97"/>
      <c r="G169" s="109" t="str">
        <f t="shared" si="22"/>
        <v/>
      </c>
      <c r="H169" s="98"/>
      <c r="I169" s="110" t="str">
        <f t="shared" si="23"/>
        <v/>
      </c>
      <c r="J169" s="145" t="str">
        <f t="shared" si="29"/>
        <v/>
      </c>
      <c r="K169" s="116"/>
      <c r="L169" s="109" t="str">
        <f t="shared" si="24"/>
        <v/>
      </c>
      <c r="M169" s="97"/>
      <c r="N169" s="109" t="str">
        <f t="shared" si="25"/>
        <v/>
      </c>
      <c r="O169" s="98"/>
      <c r="P169" s="110" t="str">
        <f t="shared" si="28"/>
        <v/>
      </c>
      <c r="Q169" s="143" t="str">
        <f t="shared" si="30"/>
        <v/>
      </c>
      <c r="R169" s="148" t="str">
        <f t="shared" si="26"/>
        <v/>
      </c>
      <c r="S169" s="113" t="str">
        <f>IF(ISBLANK(C169)=TRUE,"",VLOOKUP(C169,'Límites Gráfico'!A:D,4,FALSE))</f>
        <v/>
      </c>
      <c r="T169" s="111" t="str">
        <f t="shared" si="27"/>
        <v>N. A.</v>
      </c>
      <c r="U169" s="140"/>
      <c r="V169" s="119"/>
      <c r="W169" s="216"/>
      <c r="X169" s="216"/>
    </row>
    <row r="170" spans="1:24" x14ac:dyDescent="0.25">
      <c r="A170" s="197"/>
      <c r="B170" s="108"/>
      <c r="C170" s="115"/>
      <c r="D170" s="116"/>
      <c r="E170" s="109" t="str">
        <f t="shared" si="21"/>
        <v/>
      </c>
      <c r="F170" s="97"/>
      <c r="G170" s="109" t="str">
        <f t="shared" si="22"/>
        <v/>
      </c>
      <c r="H170" s="98"/>
      <c r="I170" s="110" t="str">
        <f t="shared" si="23"/>
        <v/>
      </c>
      <c r="J170" s="145" t="str">
        <f t="shared" si="29"/>
        <v/>
      </c>
      <c r="K170" s="116"/>
      <c r="L170" s="109" t="str">
        <f t="shared" si="24"/>
        <v/>
      </c>
      <c r="M170" s="97"/>
      <c r="N170" s="109" t="str">
        <f t="shared" si="25"/>
        <v/>
      </c>
      <c r="O170" s="98"/>
      <c r="P170" s="110" t="str">
        <f t="shared" si="28"/>
        <v/>
      </c>
      <c r="Q170" s="143" t="str">
        <f t="shared" si="30"/>
        <v/>
      </c>
      <c r="R170" s="148" t="str">
        <f t="shared" si="26"/>
        <v/>
      </c>
      <c r="S170" s="113" t="str">
        <f>IF(ISBLANK(C170)=TRUE,"",VLOOKUP(C170,'Límites Gráfico'!A:D,4,FALSE))</f>
        <v/>
      </c>
      <c r="T170" s="111" t="str">
        <f t="shared" si="27"/>
        <v>N. A.</v>
      </c>
      <c r="U170" s="140"/>
      <c r="V170" s="119"/>
      <c r="W170" s="216"/>
      <c r="X170" s="216"/>
    </row>
    <row r="171" spans="1:24" x14ac:dyDescent="0.25">
      <c r="A171" s="197"/>
      <c r="B171" s="108"/>
      <c r="C171" s="115"/>
      <c r="D171" s="116"/>
      <c r="E171" s="109" t="str">
        <f t="shared" si="21"/>
        <v/>
      </c>
      <c r="F171" s="97"/>
      <c r="G171" s="109" t="str">
        <f t="shared" si="22"/>
        <v/>
      </c>
      <c r="H171" s="98"/>
      <c r="I171" s="110" t="str">
        <f t="shared" si="23"/>
        <v/>
      </c>
      <c r="J171" s="145" t="str">
        <f t="shared" si="29"/>
        <v/>
      </c>
      <c r="K171" s="116"/>
      <c r="L171" s="109" t="str">
        <f t="shared" si="24"/>
        <v/>
      </c>
      <c r="M171" s="97"/>
      <c r="N171" s="109" t="str">
        <f t="shared" si="25"/>
        <v/>
      </c>
      <c r="O171" s="98"/>
      <c r="P171" s="110" t="str">
        <f t="shared" si="28"/>
        <v/>
      </c>
      <c r="Q171" s="143" t="str">
        <f t="shared" si="30"/>
        <v/>
      </c>
      <c r="R171" s="148" t="str">
        <f t="shared" si="26"/>
        <v/>
      </c>
      <c r="S171" s="113" t="str">
        <f>IF(ISBLANK(C171)=TRUE,"",VLOOKUP(C171,'Límites Gráfico'!A:D,4,FALSE))</f>
        <v/>
      </c>
      <c r="T171" s="111" t="str">
        <f t="shared" si="27"/>
        <v>N. A.</v>
      </c>
      <c r="U171" s="140"/>
      <c r="V171" s="119"/>
      <c r="W171" s="216"/>
      <c r="X171" s="216"/>
    </row>
    <row r="172" spans="1:24" x14ac:dyDescent="0.25">
      <c r="A172" s="197"/>
      <c r="B172" s="108"/>
      <c r="C172" s="115"/>
      <c r="D172" s="116"/>
      <c r="E172" s="109" t="str">
        <f t="shared" si="21"/>
        <v/>
      </c>
      <c r="F172" s="97"/>
      <c r="G172" s="109" t="str">
        <f t="shared" si="22"/>
        <v/>
      </c>
      <c r="H172" s="98"/>
      <c r="I172" s="110" t="str">
        <f t="shared" si="23"/>
        <v/>
      </c>
      <c r="J172" s="145" t="str">
        <f t="shared" si="29"/>
        <v/>
      </c>
      <c r="K172" s="116"/>
      <c r="L172" s="109" t="str">
        <f t="shared" si="24"/>
        <v/>
      </c>
      <c r="M172" s="97"/>
      <c r="N172" s="109" t="str">
        <f t="shared" si="25"/>
        <v/>
      </c>
      <c r="O172" s="98"/>
      <c r="P172" s="110" t="str">
        <f t="shared" si="28"/>
        <v/>
      </c>
      <c r="Q172" s="143" t="str">
        <f t="shared" si="30"/>
        <v/>
      </c>
      <c r="R172" s="148" t="str">
        <f t="shared" si="26"/>
        <v/>
      </c>
      <c r="S172" s="113" t="str">
        <f>IF(ISBLANK(C172)=TRUE,"",VLOOKUP(C172,'Límites Gráfico'!A:D,4,FALSE))</f>
        <v/>
      </c>
      <c r="T172" s="111" t="str">
        <f t="shared" si="27"/>
        <v>N. A.</v>
      </c>
      <c r="U172" s="140"/>
      <c r="V172" s="119"/>
      <c r="W172" s="216"/>
      <c r="X172" s="216"/>
    </row>
    <row r="173" spans="1:24" x14ac:dyDescent="0.25">
      <c r="A173" s="197"/>
      <c r="B173" s="108"/>
      <c r="C173" s="115"/>
      <c r="D173" s="116"/>
      <c r="E173" s="109" t="str">
        <f t="shared" si="21"/>
        <v/>
      </c>
      <c r="F173" s="97"/>
      <c r="G173" s="109" t="str">
        <f t="shared" si="22"/>
        <v/>
      </c>
      <c r="H173" s="98"/>
      <c r="I173" s="110" t="str">
        <f t="shared" si="23"/>
        <v/>
      </c>
      <c r="J173" s="145" t="str">
        <f t="shared" si="29"/>
        <v/>
      </c>
      <c r="K173" s="116"/>
      <c r="L173" s="109" t="str">
        <f t="shared" si="24"/>
        <v/>
      </c>
      <c r="M173" s="97"/>
      <c r="N173" s="109" t="str">
        <f t="shared" si="25"/>
        <v/>
      </c>
      <c r="O173" s="98"/>
      <c r="P173" s="110" t="str">
        <f t="shared" si="28"/>
        <v/>
      </c>
      <c r="Q173" s="143" t="str">
        <f t="shared" si="30"/>
        <v/>
      </c>
      <c r="R173" s="148" t="str">
        <f t="shared" si="26"/>
        <v/>
      </c>
      <c r="S173" s="113" t="str">
        <f>IF(ISBLANK(C173)=TRUE,"",VLOOKUP(C173,'Límites Gráfico'!A:D,4,FALSE))</f>
        <v/>
      </c>
      <c r="T173" s="111" t="str">
        <f t="shared" si="27"/>
        <v>N. A.</v>
      </c>
      <c r="U173" s="140"/>
      <c r="V173" s="119"/>
      <c r="W173" s="216"/>
      <c r="X173" s="216"/>
    </row>
    <row r="174" spans="1:24" x14ac:dyDescent="0.25">
      <c r="A174" s="197"/>
      <c r="B174" s="108"/>
      <c r="C174" s="115"/>
      <c r="D174" s="116"/>
      <c r="E174" s="109" t="str">
        <f t="shared" si="21"/>
        <v/>
      </c>
      <c r="F174" s="97"/>
      <c r="G174" s="109" t="str">
        <f t="shared" si="22"/>
        <v/>
      </c>
      <c r="H174" s="98"/>
      <c r="I174" s="110" t="str">
        <f t="shared" si="23"/>
        <v/>
      </c>
      <c r="J174" s="145" t="str">
        <f t="shared" si="29"/>
        <v/>
      </c>
      <c r="K174" s="116"/>
      <c r="L174" s="109" t="str">
        <f t="shared" si="24"/>
        <v/>
      </c>
      <c r="M174" s="97"/>
      <c r="N174" s="109" t="str">
        <f t="shared" si="25"/>
        <v/>
      </c>
      <c r="O174" s="98"/>
      <c r="P174" s="110" t="str">
        <f t="shared" si="28"/>
        <v/>
      </c>
      <c r="Q174" s="143" t="str">
        <f t="shared" si="30"/>
        <v/>
      </c>
      <c r="R174" s="148" t="str">
        <f t="shared" si="26"/>
        <v/>
      </c>
      <c r="S174" s="113" t="str">
        <f>IF(ISBLANK(C174)=TRUE,"",VLOOKUP(C174,'Límites Gráfico'!A:D,4,FALSE))</f>
        <v/>
      </c>
      <c r="T174" s="111" t="str">
        <f t="shared" si="27"/>
        <v>N. A.</v>
      </c>
      <c r="U174" s="140"/>
      <c r="V174" s="119"/>
      <c r="W174" s="216"/>
      <c r="X174" s="216"/>
    </row>
    <row r="175" spans="1:24" x14ac:dyDescent="0.25">
      <c r="A175" s="197"/>
      <c r="B175" s="108"/>
      <c r="C175" s="115"/>
      <c r="D175" s="116"/>
      <c r="E175" s="109" t="str">
        <f t="shared" si="21"/>
        <v/>
      </c>
      <c r="F175" s="97"/>
      <c r="G175" s="109" t="str">
        <f t="shared" si="22"/>
        <v/>
      </c>
      <c r="H175" s="98"/>
      <c r="I175" s="110" t="str">
        <f t="shared" si="23"/>
        <v/>
      </c>
      <c r="J175" s="145" t="str">
        <f t="shared" si="29"/>
        <v/>
      </c>
      <c r="K175" s="116"/>
      <c r="L175" s="109" t="str">
        <f t="shared" si="24"/>
        <v/>
      </c>
      <c r="M175" s="97"/>
      <c r="N175" s="109" t="str">
        <f t="shared" si="25"/>
        <v/>
      </c>
      <c r="O175" s="98"/>
      <c r="P175" s="110" t="str">
        <f t="shared" si="28"/>
        <v/>
      </c>
      <c r="Q175" s="143" t="str">
        <f t="shared" si="30"/>
        <v/>
      </c>
      <c r="R175" s="148" t="str">
        <f t="shared" si="26"/>
        <v/>
      </c>
      <c r="S175" s="113" t="str">
        <f>IF(ISBLANK(C175)=TRUE,"",VLOOKUP(C175,'Límites Gráfico'!A:D,4,FALSE))</f>
        <v/>
      </c>
      <c r="T175" s="111" t="str">
        <f t="shared" si="27"/>
        <v>N. A.</v>
      </c>
      <c r="U175" s="140"/>
      <c r="V175" s="119"/>
      <c r="W175" s="216"/>
      <c r="X175" s="216"/>
    </row>
    <row r="176" spans="1:24" x14ac:dyDescent="0.25">
      <c r="A176" s="197"/>
      <c r="B176" s="108"/>
      <c r="C176" s="115"/>
      <c r="D176" s="116"/>
      <c r="E176" s="109" t="str">
        <f t="shared" si="21"/>
        <v/>
      </c>
      <c r="F176" s="97"/>
      <c r="G176" s="109" t="str">
        <f t="shared" si="22"/>
        <v/>
      </c>
      <c r="H176" s="98"/>
      <c r="I176" s="110" t="str">
        <f t="shared" si="23"/>
        <v/>
      </c>
      <c r="J176" s="145" t="str">
        <f t="shared" si="29"/>
        <v/>
      </c>
      <c r="K176" s="116"/>
      <c r="L176" s="109" t="str">
        <f t="shared" si="24"/>
        <v/>
      </c>
      <c r="M176" s="97"/>
      <c r="N176" s="109" t="str">
        <f t="shared" si="25"/>
        <v/>
      </c>
      <c r="O176" s="98"/>
      <c r="P176" s="110" t="str">
        <f t="shared" si="28"/>
        <v/>
      </c>
      <c r="Q176" s="143" t="str">
        <f t="shared" si="30"/>
        <v/>
      </c>
      <c r="R176" s="148" t="str">
        <f t="shared" si="26"/>
        <v/>
      </c>
      <c r="S176" s="113" t="str">
        <f>IF(ISBLANK(C176)=TRUE,"",VLOOKUP(C176,'Límites Gráfico'!A:D,4,FALSE))</f>
        <v/>
      </c>
      <c r="T176" s="111" t="str">
        <f t="shared" si="27"/>
        <v>N. A.</v>
      </c>
      <c r="U176" s="140"/>
      <c r="V176" s="119"/>
      <c r="W176" s="216"/>
      <c r="X176" s="216"/>
    </row>
    <row r="177" spans="1:24" x14ac:dyDescent="0.25">
      <c r="A177" s="197"/>
      <c r="B177" s="108"/>
      <c r="C177" s="115"/>
      <c r="D177" s="116"/>
      <c r="E177" s="109" t="str">
        <f t="shared" si="21"/>
        <v/>
      </c>
      <c r="F177" s="97"/>
      <c r="G177" s="109" t="str">
        <f t="shared" si="22"/>
        <v/>
      </c>
      <c r="H177" s="98"/>
      <c r="I177" s="110" t="str">
        <f t="shared" si="23"/>
        <v/>
      </c>
      <c r="J177" s="145" t="str">
        <f t="shared" si="29"/>
        <v/>
      </c>
      <c r="K177" s="116"/>
      <c r="L177" s="109" t="str">
        <f t="shared" si="24"/>
        <v/>
      </c>
      <c r="M177" s="97"/>
      <c r="N177" s="109" t="str">
        <f t="shared" si="25"/>
        <v/>
      </c>
      <c r="O177" s="98"/>
      <c r="P177" s="110" t="str">
        <f t="shared" si="28"/>
        <v/>
      </c>
      <c r="Q177" s="143" t="str">
        <f t="shared" si="30"/>
        <v/>
      </c>
      <c r="R177" s="148" t="str">
        <f t="shared" si="26"/>
        <v/>
      </c>
      <c r="S177" s="113" t="str">
        <f>IF(ISBLANK(C177)=TRUE,"",VLOOKUP(C177,'Límites Gráfico'!A:D,4,FALSE))</f>
        <v/>
      </c>
      <c r="T177" s="111" t="str">
        <f t="shared" si="27"/>
        <v>N. A.</v>
      </c>
      <c r="U177" s="140"/>
      <c r="V177" s="119"/>
      <c r="W177" s="216"/>
      <c r="X177" s="216"/>
    </row>
    <row r="178" spans="1:24" x14ac:dyDescent="0.25">
      <c r="A178" s="197"/>
      <c r="B178" s="108"/>
      <c r="C178" s="115"/>
      <c r="D178" s="116"/>
      <c r="E178" s="109" t="str">
        <f t="shared" si="21"/>
        <v/>
      </c>
      <c r="F178" s="97"/>
      <c r="G178" s="109" t="str">
        <f t="shared" si="22"/>
        <v/>
      </c>
      <c r="H178" s="98"/>
      <c r="I178" s="110" t="str">
        <f t="shared" si="23"/>
        <v/>
      </c>
      <c r="J178" s="145" t="str">
        <f t="shared" si="29"/>
        <v/>
      </c>
      <c r="K178" s="116"/>
      <c r="L178" s="109" t="str">
        <f t="shared" si="24"/>
        <v/>
      </c>
      <c r="M178" s="97"/>
      <c r="N178" s="109" t="str">
        <f t="shared" si="25"/>
        <v/>
      </c>
      <c r="O178" s="98"/>
      <c r="P178" s="110" t="str">
        <f t="shared" si="28"/>
        <v/>
      </c>
      <c r="Q178" s="143" t="str">
        <f t="shared" si="30"/>
        <v/>
      </c>
      <c r="R178" s="148" t="str">
        <f t="shared" si="26"/>
        <v/>
      </c>
      <c r="S178" s="113" t="str">
        <f>IF(ISBLANK(C178)=TRUE,"",VLOOKUP(C178,'Límites Gráfico'!A:D,4,FALSE))</f>
        <v/>
      </c>
      <c r="T178" s="111" t="str">
        <f t="shared" si="27"/>
        <v>N. A.</v>
      </c>
      <c r="U178" s="140"/>
      <c r="V178" s="119"/>
      <c r="W178" s="216"/>
      <c r="X178" s="216"/>
    </row>
    <row r="179" spans="1:24" x14ac:dyDescent="0.25">
      <c r="A179" s="197"/>
      <c r="B179" s="108"/>
      <c r="C179" s="115"/>
      <c r="D179" s="116"/>
      <c r="E179" s="109" t="str">
        <f t="shared" si="21"/>
        <v/>
      </c>
      <c r="F179" s="97"/>
      <c r="G179" s="109" t="str">
        <f t="shared" si="22"/>
        <v/>
      </c>
      <c r="H179" s="98"/>
      <c r="I179" s="110" t="str">
        <f t="shared" si="23"/>
        <v/>
      </c>
      <c r="J179" s="145" t="str">
        <f t="shared" si="29"/>
        <v/>
      </c>
      <c r="K179" s="116"/>
      <c r="L179" s="109" t="str">
        <f t="shared" si="24"/>
        <v/>
      </c>
      <c r="M179" s="97"/>
      <c r="N179" s="109" t="str">
        <f t="shared" si="25"/>
        <v/>
      </c>
      <c r="O179" s="98"/>
      <c r="P179" s="110" t="str">
        <f t="shared" si="28"/>
        <v/>
      </c>
      <c r="Q179" s="143" t="str">
        <f t="shared" si="30"/>
        <v/>
      </c>
      <c r="R179" s="148" t="str">
        <f t="shared" si="26"/>
        <v/>
      </c>
      <c r="S179" s="113" t="str">
        <f>IF(ISBLANK(C179)=TRUE,"",VLOOKUP(C179,'Límites Gráfico'!A:D,4,FALSE))</f>
        <v/>
      </c>
      <c r="T179" s="111" t="str">
        <f t="shared" si="27"/>
        <v>N. A.</v>
      </c>
      <c r="U179" s="140"/>
      <c r="V179" s="119"/>
      <c r="W179" s="216"/>
      <c r="X179" s="216"/>
    </row>
    <row r="180" spans="1:24" x14ac:dyDescent="0.25">
      <c r="A180" s="197"/>
      <c r="B180" s="108"/>
      <c r="C180" s="115"/>
      <c r="D180" s="116"/>
      <c r="E180" s="109" t="str">
        <f t="shared" si="21"/>
        <v/>
      </c>
      <c r="F180" s="97"/>
      <c r="G180" s="109" t="str">
        <f t="shared" si="22"/>
        <v/>
      </c>
      <c r="H180" s="98"/>
      <c r="I180" s="110" t="str">
        <f t="shared" si="23"/>
        <v/>
      </c>
      <c r="J180" s="145" t="str">
        <f t="shared" si="29"/>
        <v/>
      </c>
      <c r="K180" s="116"/>
      <c r="L180" s="109" t="str">
        <f t="shared" si="24"/>
        <v/>
      </c>
      <c r="M180" s="97"/>
      <c r="N180" s="109" t="str">
        <f t="shared" si="25"/>
        <v/>
      </c>
      <c r="O180" s="98"/>
      <c r="P180" s="110" t="str">
        <f t="shared" si="28"/>
        <v/>
      </c>
      <c r="Q180" s="143" t="str">
        <f t="shared" si="30"/>
        <v/>
      </c>
      <c r="R180" s="148" t="str">
        <f t="shared" si="26"/>
        <v/>
      </c>
      <c r="S180" s="113" t="str">
        <f>IF(ISBLANK(C180)=TRUE,"",VLOOKUP(C180,'Límites Gráfico'!A:D,4,FALSE))</f>
        <v/>
      </c>
      <c r="T180" s="111" t="str">
        <f t="shared" si="27"/>
        <v>N. A.</v>
      </c>
      <c r="U180" s="140"/>
      <c r="V180" s="119"/>
      <c r="W180" s="216"/>
      <c r="X180" s="216"/>
    </row>
    <row r="181" spans="1:24" x14ac:dyDescent="0.25">
      <c r="A181" s="197"/>
      <c r="B181" s="108"/>
      <c r="C181" s="115"/>
      <c r="D181" s="116"/>
      <c r="E181" s="109" t="str">
        <f t="shared" si="21"/>
        <v/>
      </c>
      <c r="F181" s="97"/>
      <c r="G181" s="109" t="str">
        <f t="shared" si="22"/>
        <v/>
      </c>
      <c r="H181" s="98"/>
      <c r="I181" s="110" t="str">
        <f t="shared" si="23"/>
        <v/>
      </c>
      <c r="J181" s="145" t="str">
        <f t="shared" si="29"/>
        <v/>
      </c>
      <c r="K181" s="116"/>
      <c r="L181" s="109" t="str">
        <f t="shared" si="24"/>
        <v/>
      </c>
      <c r="M181" s="97"/>
      <c r="N181" s="109" t="str">
        <f t="shared" si="25"/>
        <v/>
      </c>
      <c r="O181" s="98"/>
      <c r="P181" s="110" t="str">
        <f t="shared" si="28"/>
        <v/>
      </c>
      <c r="Q181" s="143" t="str">
        <f t="shared" si="30"/>
        <v/>
      </c>
      <c r="R181" s="148" t="str">
        <f t="shared" si="26"/>
        <v/>
      </c>
      <c r="S181" s="113" t="str">
        <f>IF(ISBLANK(C181)=TRUE,"",VLOOKUP(C181,'Límites Gráfico'!A:D,4,FALSE))</f>
        <v/>
      </c>
      <c r="T181" s="111" t="str">
        <f t="shared" si="27"/>
        <v>N. A.</v>
      </c>
      <c r="U181" s="140"/>
      <c r="V181" s="119"/>
      <c r="W181" s="216"/>
      <c r="X181" s="216"/>
    </row>
    <row r="182" spans="1:24" x14ac:dyDescent="0.25">
      <c r="A182" s="197"/>
      <c r="B182" s="108"/>
      <c r="C182" s="115"/>
      <c r="D182" s="116"/>
      <c r="E182" s="109" t="str">
        <f t="shared" si="21"/>
        <v/>
      </c>
      <c r="F182" s="97"/>
      <c r="G182" s="109" t="str">
        <f t="shared" si="22"/>
        <v/>
      </c>
      <c r="H182" s="98"/>
      <c r="I182" s="110" t="str">
        <f t="shared" si="23"/>
        <v/>
      </c>
      <c r="J182" s="145" t="str">
        <f t="shared" si="29"/>
        <v/>
      </c>
      <c r="K182" s="116"/>
      <c r="L182" s="109" t="str">
        <f t="shared" si="24"/>
        <v/>
      </c>
      <c r="M182" s="97"/>
      <c r="N182" s="109" t="str">
        <f t="shared" si="25"/>
        <v/>
      </c>
      <c r="O182" s="98"/>
      <c r="P182" s="110" t="str">
        <f t="shared" si="28"/>
        <v/>
      </c>
      <c r="Q182" s="143" t="str">
        <f t="shared" si="30"/>
        <v/>
      </c>
      <c r="R182" s="148" t="str">
        <f t="shared" si="26"/>
        <v/>
      </c>
      <c r="S182" s="113" t="str">
        <f>IF(ISBLANK(C182)=TRUE,"",VLOOKUP(C182,'Límites Gráfico'!A:D,4,FALSE))</f>
        <v/>
      </c>
      <c r="T182" s="111" t="str">
        <f t="shared" si="27"/>
        <v>N. A.</v>
      </c>
      <c r="U182" s="140"/>
      <c r="V182" s="119"/>
      <c r="W182" s="216"/>
      <c r="X182" s="216"/>
    </row>
    <row r="183" spans="1:24" x14ac:dyDescent="0.25">
      <c r="A183" s="197"/>
      <c r="B183" s="108"/>
      <c r="C183" s="115"/>
      <c r="D183" s="116"/>
      <c r="E183" s="109" t="str">
        <f t="shared" si="21"/>
        <v/>
      </c>
      <c r="F183" s="97"/>
      <c r="G183" s="109" t="str">
        <f t="shared" si="22"/>
        <v/>
      </c>
      <c r="H183" s="98"/>
      <c r="I183" s="110" t="str">
        <f t="shared" si="23"/>
        <v/>
      </c>
      <c r="J183" s="145" t="str">
        <f t="shared" si="29"/>
        <v/>
      </c>
      <c r="K183" s="116"/>
      <c r="L183" s="109" t="str">
        <f t="shared" si="24"/>
        <v/>
      </c>
      <c r="M183" s="97"/>
      <c r="N183" s="109" t="str">
        <f t="shared" si="25"/>
        <v/>
      </c>
      <c r="O183" s="98"/>
      <c r="P183" s="110" t="str">
        <f t="shared" si="28"/>
        <v/>
      </c>
      <c r="Q183" s="143" t="str">
        <f t="shared" si="30"/>
        <v/>
      </c>
      <c r="R183" s="148" t="str">
        <f t="shared" si="26"/>
        <v/>
      </c>
      <c r="S183" s="113" t="str">
        <f>IF(ISBLANK(C183)=TRUE,"",VLOOKUP(C183,'Límites Gráfico'!A:D,4,FALSE))</f>
        <v/>
      </c>
      <c r="T183" s="111" t="str">
        <f t="shared" si="27"/>
        <v>N. A.</v>
      </c>
      <c r="U183" s="140"/>
      <c r="V183" s="119"/>
      <c r="W183" s="216"/>
      <c r="X183" s="216"/>
    </row>
    <row r="184" spans="1:24" x14ac:dyDescent="0.25">
      <c r="A184" s="197"/>
      <c r="B184" s="108"/>
      <c r="C184" s="115"/>
      <c r="D184" s="116"/>
      <c r="E184" s="109" t="str">
        <f t="shared" si="21"/>
        <v/>
      </c>
      <c r="F184" s="97"/>
      <c r="G184" s="109" t="str">
        <f t="shared" si="22"/>
        <v/>
      </c>
      <c r="H184" s="98"/>
      <c r="I184" s="110" t="str">
        <f t="shared" si="23"/>
        <v/>
      </c>
      <c r="J184" s="145" t="str">
        <f t="shared" si="29"/>
        <v/>
      </c>
      <c r="K184" s="116"/>
      <c r="L184" s="109" t="str">
        <f t="shared" si="24"/>
        <v/>
      </c>
      <c r="M184" s="97"/>
      <c r="N184" s="109" t="str">
        <f t="shared" si="25"/>
        <v/>
      </c>
      <c r="O184" s="98"/>
      <c r="P184" s="110" t="str">
        <f t="shared" si="28"/>
        <v/>
      </c>
      <c r="Q184" s="143" t="str">
        <f t="shared" si="30"/>
        <v/>
      </c>
      <c r="R184" s="148" t="str">
        <f t="shared" si="26"/>
        <v/>
      </c>
      <c r="S184" s="113" t="str">
        <f>IF(ISBLANK(C184)=TRUE,"",VLOOKUP(C184,'Límites Gráfico'!A:D,4,FALSE))</f>
        <v/>
      </c>
      <c r="T184" s="111" t="str">
        <f t="shared" si="27"/>
        <v>N. A.</v>
      </c>
      <c r="U184" s="140"/>
      <c r="V184" s="119"/>
      <c r="W184" s="216"/>
      <c r="X184" s="216"/>
    </row>
    <row r="185" spans="1:24" x14ac:dyDescent="0.25">
      <c r="A185" s="197"/>
      <c r="B185" s="108"/>
      <c r="C185" s="115"/>
      <c r="D185" s="116"/>
      <c r="E185" s="109" t="str">
        <f t="shared" si="21"/>
        <v/>
      </c>
      <c r="F185" s="97"/>
      <c r="G185" s="109" t="str">
        <f t="shared" si="22"/>
        <v/>
      </c>
      <c r="H185" s="98"/>
      <c r="I185" s="110" t="str">
        <f t="shared" si="23"/>
        <v/>
      </c>
      <c r="J185" s="145" t="str">
        <f t="shared" si="29"/>
        <v/>
      </c>
      <c r="K185" s="116"/>
      <c r="L185" s="109" t="str">
        <f t="shared" si="24"/>
        <v/>
      </c>
      <c r="M185" s="97"/>
      <c r="N185" s="109" t="str">
        <f t="shared" si="25"/>
        <v/>
      </c>
      <c r="O185" s="98"/>
      <c r="P185" s="110" t="str">
        <f t="shared" si="28"/>
        <v/>
      </c>
      <c r="Q185" s="143" t="str">
        <f t="shared" si="30"/>
        <v/>
      </c>
      <c r="R185" s="148" t="str">
        <f t="shared" si="26"/>
        <v/>
      </c>
      <c r="S185" s="113" t="str">
        <f>IF(ISBLANK(C185)=TRUE,"",VLOOKUP(C185,'Límites Gráfico'!A:D,4,FALSE))</f>
        <v/>
      </c>
      <c r="T185" s="111" t="str">
        <f t="shared" si="27"/>
        <v>N. A.</v>
      </c>
      <c r="U185" s="140"/>
      <c r="V185" s="119"/>
      <c r="W185" s="216"/>
      <c r="X185" s="216"/>
    </row>
    <row r="186" spans="1:24" x14ac:dyDescent="0.25">
      <c r="A186" s="197"/>
      <c r="B186" s="108"/>
      <c r="C186" s="115"/>
      <c r="D186" s="116"/>
      <c r="E186" s="109" t="str">
        <f t="shared" si="21"/>
        <v/>
      </c>
      <c r="F186" s="97"/>
      <c r="G186" s="109" t="str">
        <f t="shared" si="22"/>
        <v/>
      </c>
      <c r="H186" s="98"/>
      <c r="I186" s="110" t="str">
        <f t="shared" si="23"/>
        <v/>
      </c>
      <c r="J186" s="145" t="str">
        <f t="shared" si="29"/>
        <v/>
      </c>
      <c r="K186" s="116"/>
      <c r="L186" s="109" t="str">
        <f t="shared" si="24"/>
        <v/>
      </c>
      <c r="M186" s="97"/>
      <c r="N186" s="109" t="str">
        <f t="shared" si="25"/>
        <v/>
      </c>
      <c r="O186" s="98"/>
      <c r="P186" s="110" t="str">
        <f t="shared" si="28"/>
        <v/>
      </c>
      <c r="Q186" s="143" t="str">
        <f t="shared" si="30"/>
        <v/>
      </c>
      <c r="R186" s="148" t="str">
        <f t="shared" si="26"/>
        <v/>
      </c>
      <c r="S186" s="113" t="str">
        <f>IF(ISBLANK(C186)=TRUE,"",VLOOKUP(C186,'Límites Gráfico'!A:D,4,FALSE))</f>
        <v/>
      </c>
      <c r="T186" s="111" t="str">
        <f t="shared" si="27"/>
        <v>N. A.</v>
      </c>
      <c r="U186" s="140"/>
      <c r="V186" s="119"/>
      <c r="W186" s="216"/>
      <c r="X186" s="216"/>
    </row>
    <row r="187" spans="1:24" x14ac:dyDescent="0.25">
      <c r="A187" s="197"/>
      <c r="B187" s="108"/>
      <c r="C187" s="115"/>
      <c r="D187" s="116"/>
      <c r="E187" s="109" t="str">
        <f t="shared" si="21"/>
        <v/>
      </c>
      <c r="F187" s="97"/>
      <c r="G187" s="109" t="str">
        <f t="shared" si="22"/>
        <v/>
      </c>
      <c r="H187" s="98"/>
      <c r="I187" s="110" t="str">
        <f t="shared" si="23"/>
        <v/>
      </c>
      <c r="J187" s="145" t="str">
        <f t="shared" si="29"/>
        <v/>
      </c>
      <c r="K187" s="116"/>
      <c r="L187" s="109" t="str">
        <f t="shared" si="24"/>
        <v/>
      </c>
      <c r="M187" s="97"/>
      <c r="N187" s="109" t="str">
        <f t="shared" si="25"/>
        <v/>
      </c>
      <c r="O187" s="98"/>
      <c r="P187" s="110" t="str">
        <f t="shared" si="28"/>
        <v/>
      </c>
      <c r="Q187" s="143" t="str">
        <f t="shared" si="30"/>
        <v/>
      </c>
      <c r="R187" s="148" t="str">
        <f t="shared" si="26"/>
        <v/>
      </c>
      <c r="S187" s="113" t="str">
        <f>IF(ISBLANK(C187)=TRUE,"",VLOOKUP(C187,'Límites Gráfico'!A:D,4,FALSE))</f>
        <v/>
      </c>
      <c r="T187" s="111" t="str">
        <f t="shared" si="27"/>
        <v>N. A.</v>
      </c>
      <c r="U187" s="140"/>
      <c r="V187" s="119"/>
      <c r="W187" s="216"/>
      <c r="X187" s="216"/>
    </row>
    <row r="188" spans="1:24" x14ac:dyDescent="0.25">
      <c r="A188" s="197"/>
      <c r="B188" s="108"/>
      <c r="C188" s="115"/>
      <c r="D188" s="116"/>
      <c r="E188" s="109" t="str">
        <f t="shared" si="21"/>
        <v/>
      </c>
      <c r="F188" s="97"/>
      <c r="G188" s="109" t="str">
        <f t="shared" si="22"/>
        <v/>
      </c>
      <c r="H188" s="98"/>
      <c r="I188" s="110" t="str">
        <f t="shared" si="23"/>
        <v/>
      </c>
      <c r="J188" s="145" t="str">
        <f t="shared" si="29"/>
        <v/>
      </c>
      <c r="K188" s="116"/>
      <c r="L188" s="109" t="str">
        <f t="shared" si="24"/>
        <v/>
      </c>
      <c r="M188" s="97"/>
      <c r="N188" s="109" t="str">
        <f t="shared" si="25"/>
        <v/>
      </c>
      <c r="O188" s="98"/>
      <c r="P188" s="110" t="str">
        <f t="shared" si="28"/>
        <v/>
      </c>
      <c r="Q188" s="143" t="str">
        <f t="shared" si="30"/>
        <v/>
      </c>
      <c r="R188" s="148" t="str">
        <f t="shared" si="26"/>
        <v/>
      </c>
      <c r="S188" s="113" t="str">
        <f>IF(ISBLANK(C188)=TRUE,"",VLOOKUP(C188,'Límites Gráfico'!A:D,4,FALSE))</f>
        <v/>
      </c>
      <c r="T188" s="111" t="str">
        <f t="shared" si="27"/>
        <v>N. A.</v>
      </c>
      <c r="U188" s="140"/>
      <c r="V188" s="119"/>
      <c r="W188" s="216"/>
      <c r="X188" s="216"/>
    </row>
    <row r="189" spans="1:24" x14ac:dyDescent="0.25">
      <c r="A189" s="197"/>
      <c r="B189" s="108"/>
      <c r="C189" s="115"/>
      <c r="D189" s="116"/>
      <c r="E189" s="109" t="str">
        <f t="shared" si="21"/>
        <v/>
      </c>
      <c r="F189" s="97"/>
      <c r="G189" s="109" t="str">
        <f t="shared" si="22"/>
        <v/>
      </c>
      <c r="H189" s="98"/>
      <c r="I189" s="110" t="str">
        <f t="shared" si="23"/>
        <v/>
      </c>
      <c r="J189" s="145" t="str">
        <f t="shared" si="29"/>
        <v/>
      </c>
      <c r="K189" s="116"/>
      <c r="L189" s="109" t="str">
        <f t="shared" si="24"/>
        <v/>
      </c>
      <c r="M189" s="97"/>
      <c r="N189" s="109" t="str">
        <f t="shared" si="25"/>
        <v/>
      </c>
      <c r="O189" s="98"/>
      <c r="P189" s="110" t="str">
        <f t="shared" si="28"/>
        <v/>
      </c>
      <c r="Q189" s="143" t="str">
        <f t="shared" si="30"/>
        <v/>
      </c>
      <c r="R189" s="148" t="str">
        <f t="shared" si="26"/>
        <v/>
      </c>
      <c r="S189" s="113" t="str">
        <f>IF(ISBLANK(C189)=TRUE,"",VLOOKUP(C189,'Límites Gráfico'!A:D,4,FALSE))</f>
        <v/>
      </c>
      <c r="T189" s="111" t="str">
        <f t="shared" si="27"/>
        <v>N. A.</v>
      </c>
      <c r="U189" s="140"/>
      <c r="V189" s="119"/>
      <c r="W189" s="216"/>
      <c r="X189" s="216"/>
    </row>
    <row r="190" spans="1:24" x14ac:dyDescent="0.25">
      <c r="A190" s="197"/>
      <c r="B190" s="108"/>
      <c r="C190" s="115"/>
      <c r="D190" s="116"/>
      <c r="E190" s="109" t="str">
        <f t="shared" si="21"/>
        <v/>
      </c>
      <c r="F190" s="97"/>
      <c r="G190" s="109" t="str">
        <f t="shared" si="22"/>
        <v/>
      </c>
      <c r="H190" s="98"/>
      <c r="I190" s="110" t="str">
        <f t="shared" si="23"/>
        <v/>
      </c>
      <c r="J190" s="145" t="str">
        <f t="shared" si="29"/>
        <v/>
      </c>
      <c r="K190" s="116"/>
      <c r="L190" s="109" t="str">
        <f t="shared" si="24"/>
        <v/>
      </c>
      <c r="M190" s="97"/>
      <c r="N190" s="109" t="str">
        <f t="shared" si="25"/>
        <v/>
      </c>
      <c r="O190" s="98"/>
      <c r="P190" s="110" t="str">
        <f t="shared" si="28"/>
        <v/>
      </c>
      <c r="Q190" s="143" t="str">
        <f t="shared" si="30"/>
        <v/>
      </c>
      <c r="R190" s="148" t="str">
        <f t="shared" si="26"/>
        <v/>
      </c>
      <c r="S190" s="113" t="str">
        <f>IF(ISBLANK(C190)=TRUE,"",VLOOKUP(C190,'Límites Gráfico'!A:D,4,FALSE))</f>
        <v/>
      </c>
      <c r="T190" s="111" t="str">
        <f t="shared" si="27"/>
        <v>N. A.</v>
      </c>
      <c r="U190" s="140"/>
      <c r="V190" s="119"/>
      <c r="W190" s="216"/>
      <c r="X190" s="216"/>
    </row>
    <row r="191" spans="1:24" x14ac:dyDescent="0.25">
      <c r="A191" s="197"/>
      <c r="B191" s="108"/>
      <c r="C191" s="115"/>
      <c r="D191" s="116"/>
      <c r="E191" s="109" t="str">
        <f t="shared" si="21"/>
        <v/>
      </c>
      <c r="F191" s="97"/>
      <c r="G191" s="109" t="str">
        <f t="shared" si="22"/>
        <v/>
      </c>
      <c r="H191" s="98"/>
      <c r="I191" s="110" t="str">
        <f t="shared" si="23"/>
        <v/>
      </c>
      <c r="J191" s="145" t="str">
        <f t="shared" si="29"/>
        <v/>
      </c>
      <c r="K191" s="116"/>
      <c r="L191" s="109" t="str">
        <f t="shared" si="24"/>
        <v/>
      </c>
      <c r="M191" s="97"/>
      <c r="N191" s="109" t="str">
        <f t="shared" si="25"/>
        <v/>
      </c>
      <c r="O191" s="98"/>
      <c r="P191" s="110" t="str">
        <f t="shared" si="28"/>
        <v/>
      </c>
      <c r="Q191" s="143" t="str">
        <f t="shared" si="30"/>
        <v/>
      </c>
      <c r="R191" s="148" t="str">
        <f t="shared" si="26"/>
        <v/>
      </c>
      <c r="S191" s="113" t="str">
        <f>IF(ISBLANK(C191)=TRUE,"",VLOOKUP(C191,'Límites Gráfico'!A:D,4,FALSE))</f>
        <v/>
      </c>
      <c r="T191" s="111" t="str">
        <f t="shared" si="27"/>
        <v>N. A.</v>
      </c>
      <c r="U191" s="140"/>
      <c r="V191" s="119"/>
      <c r="W191" s="216"/>
      <c r="X191" s="216"/>
    </row>
    <row r="192" spans="1:24" x14ac:dyDescent="0.25">
      <c r="A192" s="197"/>
      <c r="B192" s="108"/>
      <c r="C192" s="115"/>
      <c r="D192" s="116"/>
      <c r="E192" s="109" t="str">
        <f t="shared" si="21"/>
        <v/>
      </c>
      <c r="F192" s="97"/>
      <c r="G192" s="109" t="str">
        <f t="shared" si="22"/>
        <v/>
      </c>
      <c r="H192" s="98"/>
      <c r="I192" s="110" t="str">
        <f t="shared" si="23"/>
        <v/>
      </c>
      <c r="J192" s="145" t="str">
        <f t="shared" si="29"/>
        <v/>
      </c>
      <c r="K192" s="116"/>
      <c r="L192" s="109" t="str">
        <f t="shared" si="24"/>
        <v/>
      </c>
      <c r="M192" s="97"/>
      <c r="N192" s="109" t="str">
        <f t="shared" si="25"/>
        <v/>
      </c>
      <c r="O192" s="98"/>
      <c r="P192" s="110" t="str">
        <f t="shared" si="28"/>
        <v/>
      </c>
      <c r="Q192" s="143" t="str">
        <f t="shared" si="30"/>
        <v/>
      </c>
      <c r="R192" s="148" t="str">
        <f t="shared" si="26"/>
        <v/>
      </c>
      <c r="S192" s="113" t="str">
        <f>IF(ISBLANK(C192)=TRUE,"",VLOOKUP(C192,'Límites Gráfico'!A:D,4,FALSE))</f>
        <v/>
      </c>
      <c r="T192" s="111" t="str">
        <f t="shared" si="27"/>
        <v>N. A.</v>
      </c>
      <c r="U192" s="140"/>
      <c r="V192" s="119"/>
      <c r="W192" s="216"/>
      <c r="X192" s="216"/>
    </row>
    <row r="193" spans="1:24" x14ac:dyDescent="0.25">
      <c r="A193" s="197"/>
      <c r="B193" s="108"/>
      <c r="C193" s="115"/>
      <c r="D193" s="116"/>
      <c r="E193" s="109" t="str">
        <f t="shared" si="21"/>
        <v/>
      </c>
      <c r="F193" s="97"/>
      <c r="G193" s="109" t="str">
        <f t="shared" si="22"/>
        <v/>
      </c>
      <c r="H193" s="98"/>
      <c r="I193" s="110" t="str">
        <f t="shared" si="23"/>
        <v/>
      </c>
      <c r="J193" s="145" t="str">
        <f t="shared" si="29"/>
        <v/>
      </c>
      <c r="K193" s="116"/>
      <c r="L193" s="109" t="str">
        <f t="shared" si="24"/>
        <v/>
      </c>
      <c r="M193" s="97"/>
      <c r="N193" s="109" t="str">
        <f t="shared" si="25"/>
        <v/>
      </c>
      <c r="O193" s="98"/>
      <c r="P193" s="110" t="str">
        <f t="shared" si="28"/>
        <v/>
      </c>
      <c r="Q193" s="143" t="str">
        <f t="shared" si="30"/>
        <v/>
      </c>
      <c r="R193" s="148" t="str">
        <f t="shared" si="26"/>
        <v/>
      </c>
      <c r="S193" s="113" t="str">
        <f>IF(ISBLANK(C193)=TRUE,"",VLOOKUP(C193,'Límites Gráfico'!A:D,4,FALSE))</f>
        <v/>
      </c>
      <c r="T193" s="111" t="str">
        <f t="shared" si="27"/>
        <v>N. A.</v>
      </c>
      <c r="U193" s="140"/>
      <c r="V193" s="119"/>
      <c r="W193" s="216"/>
      <c r="X193" s="216"/>
    </row>
    <row r="194" spans="1:24" x14ac:dyDescent="0.25">
      <c r="A194" s="197"/>
      <c r="B194" s="108"/>
      <c r="C194" s="115"/>
      <c r="D194" s="116"/>
      <c r="E194" s="109" t="str">
        <f t="shared" si="21"/>
        <v/>
      </c>
      <c r="F194" s="97"/>
      <c r="G194" s="109" t="str">
        <f t="shared" si="22"/>
        <v/>
      </c>
      <c r="H194" s="98"/>
      <c r="I194" s="110" t="str">
        <f t="shared" si="23"/>
        <v/>
      </c>
      <c r="J194" s="145" t="str">
        <f t="shared" si="29"/>
        <v/>
      </c>
      <c r="K194" s="116"/>
      <c r="L194" s="109" t="str">
        <f t="shared" si="24"/>
        <v/>
      </c>
      <c r="M194" s="97"/>
      <c r="N194" s="109" t="str">
        <f t="shared" si="25"/>
        <v/>
      </c>
      <c r="O194" s="98"/>
      <c r="P194" s="110" t="str">
        <f t="shared" si="28"/>
        <v/>
      </c>
      <c r="Q194" s="143" t="str">
        <f t="shared" si="30"/>
        <v/>
      </c>
      <c r="R194" s="148" t="str">
        <f t="shared" si="26"/>
        <v/>
      </c>
      <c r="S194" s="113" t="str">
        <f>IF(ISBLANK(C194)=TRUE,"",VLOOKUP(C194,'Límites Gráfico'!A:D,4,FALSE))</f>
        <v/>
      </c>
      <c r="T194" s="111" t="str">
        <f t="shared" si="27"/>
        <v>N. A.</v>
      </c>
      <c r="U194" s="140"/>
      <c r="V194" s="119"/>
      <c r="W194" s="216"/>
      <c r="X194" s="216"/>
    </row>
    <row r="195" spans="1:24" x14ac:dyDescent="0.25">
      <c r="A195" s="197"/>
      <c r="B195" s="108"/>
      <c r="C195" s="115"/>
      <c r="D195" s="116"/>
      <c r="E195" s="109" t="str">
        <f t="shared" si="21"/>
        <v/>
      </c>
      <c r="F195" s="97"/>
      <c r="G195" s="109" t="str">
        <f t="shared" si="22"/>
        <v/>
      </c>
      <c r="H195" s="98"/>
      <c r="I195" s="110" t="str">
        <f t="shared" si="23"/>
        <v/>
      </c>
      <c r="J195" s="145" t="str">
        <f t="shared" si="29"/>
        <v/>
      </c>
      <c r="K195" s="116"/>
      <c r="L195" s="109" t="str">
        <f t="shared" si="24"/>
        <v/>
      </c>
      <c r="M195" s="97"/>
      <c r="N195" s="109" t="str">
        <f t="shared" si="25"/>
        <v/>
      </c>
      <c r="O195" s="98"/>
      <c r="P195" s="110" t="str">
        <f t="shared" si="28"/>
        <v/>
      </c>
      <c r="Q195" s="143" t="str">
        <f t="shared" si="30"/>
        <v/>
      </c>
      <c r="R195" s="148" t="str">
        <f t="shared" si="26"/>
        <v/>
      </c>
      <c r="S195" s="113" t="str">
        <f>IF(ISBLANK(C195)=TRUE,"",VLOOKUP(C195,'Límites Gráfico'!A:D,4,FALSE))</f>
        <v/>
      </c>
      <c r="T195" s="111" t="str">
        <f t="shared" si="27"/>
        <v>N. A.</v>
      </c>
      <c r="U195" s="140"/>
      <c r="V195" s="119"/>
      <c r="W195" s="216"/>
      <c r="X195" s="216"/>
    </row>
    <row r="196" spans="1:24" x14ac:dyDescent="0.25">
      <c r="A196" s="197"/>
      <c r="B196" s="108"/>
      <c r="C196" s="115"/>
      <c r="D196" s="116"/>
      <c r="E196" s="109" t="str">
        <f t="shared" si="21"/>
        <v/>
      </c>
      <c r="F196" s="97"/>
      <c r="G196" s="109" t="str">
        <f t="shared" si="22"/>
        <v/>
      </c>
      <c r="H196" s="98"/>
      <c r="I196" s="110" t="str">
        <f t="shared" si="23"/>
        <v/>
      </c>
      <c r="J196" s="145" t="str">
        <f t="shared" si="29"/>
        <v/>
      </c>
      <c r="K196" s="116"/>
      <c r="L196" s="109" t="str">
        <f t="shared" si="24"/>
        <v/>
      </c>
      <c r="M196" s="97"/>
      <c r="N196" s="109" t="str">
        <f t="shared" si="25"/>
        <v/>
      </c>
      <c r="O196" s="98"/>
      <c r="P196" s="110" t="str">
        <f t="shared" si="28"/>
        <v/>
      </c>
      <c r="Q196" s="143" t="str">
        <f t="shared" si="30"/>
        <v/>
      </c>
      <c r="R196" s="148" t="str">
        <f t="shared" si="26"/>
        <v/>
      </c>
      <c r="S196" s="113" t="str">
        <f>IF(ISBLANK(C196)=TRUE,"",VLOOKUP(C196,'Límites Gráfico'!A:D,4,FALSE))</f>
        <v/>
      </c>
      <c r="T196" s="111" t="str">
        <f t="shared" si="27"/>
        <v>N. A.</v>
      </c>
      <c r="U196" s="140"/>
      <c r="V196" s="119"/>
      <c r="W196" s="216"/>
      <c r="X196" s="216"/>
    </row>
    <row r="197" spans="1:24" x14ac:dyDescent="0.25">
      <c r="A197" s="197"/>
      <c r="B197" s="108"/>
      <c r="C197" s="115"/>
      <c r="D197" s="116"/>
      <c r="E197" s="109" t="str">
        <f t="shared" si="21"/>
        <v/>
      </c>
      <c r="F197" s="97"/>
      <c r="G197" s="109" t="str">
        <f t="shared" si="22"/>
        <v/>
      </c>
      <c r="H197" s="98"/>
      <c r="I197" s="110" t="str">
        <f t="shared" si="23"/>
        <v/>
      </c>
      <c r="J197" s="145" t="str">
        <f t="shared" si="29"/>
        <v/>
      </c>
      <c r="K197" s="116"/>
      <c r="L197" s="109" t="str">
        <f t="shared" si="24"/>
        <v/>
      </c>
      <c r="M197" s="97"/>
      <c r="N197" s="109" t="str">
        <f t="shared" si="25"/>
        <v/>
      </c>
      <c r="O197" s="98"/>
      <c r="P197" s="110" t="str">
        <f t="shared" si="28"/>
        <v/>
      </c>
      <c r="Q197" s="143" t="str">
        <f t="shared" si="30"/>
        <v/>
      </c>
      <c r="R197" s="148" t="str">
        <f t="shared" si="26"/>
        <v/>
      </c>
      <c r="S197" s="113" t="str">
        <f>IF(ISBLANK(C197)=TRUE,"",VLOOKUP(C197,'Límites Gráfico'!A:D,4,FALSE))</f>
        <v/>
      </c>
      <c r="T197" s="111" t="str">
        <f t="shared" si="27"/>
        <v>N. A.</v>
      </c>
      <c r="U197" s="140"/>
      <c r="V197" s="119"/>
      <c r="W197" s="216"/>
      <c r="X197" s="216"/>
    </row>
    <row r="198" spans="1:24" x14ac:dyDescent="0.25">
      <c r="A198" s="197"/>
      <c r="B198" s="108"/>
      <c r="C198" s="115"/>
      <c r="D198" s="116"/>
      <c r="E198" s="109" t="str">
        <f t="shared" si="21"/>
        <v/>
      </c>
      <c r="F198" s="97"/>
      <c r="G198" s="109" t="str">
        <f t="shared" si="22"/>
        <v/>
      </c>
      <c r="H198" s="98"/>
      <c r="I198" s="110" t="str">
        <f t="shared" si="23"/>
        <v/>
      </c>
      <c r="J198" s="145" t="str">
        <f t="shared" si="29"/>
        <v/>
      </c>
      <c r="K198" s="116"/>
      <c r="L198" s="109" t="str">
        <f t="shared" si="24"/>
        <v/>
      </c>
      <c r="M198" s="97"/>
      <c r="N198" s="109" t="str">
        <f t="shared" si="25"/>
        <v/>
      </c>
      <c r="O198" s="98"/>
      <c r="P198" s="110" t="str">
        <f t="shared" si="28"/>
        <v/>
      </c>
      <c r="Q198" s="143" t="str">
        <f t="shared" si="30"/>
        <v/>
      </c>
      <c r="R198" s="148" t="str">
        <f t="shared" si="26"/>
        <v/>
      </c>
      <c r="S198" s="113" t="str">
        <f>IF(ISBLANK(C198)=TRUE,"",VLOOKUP(C198,'Límites Gráfico'!A:D,4,FALSE))</f>
        <v/>
      </c>
      <c r="T198" s="111" t="str">
        <f t="shared" si="27"/>
        <v>N. A.</v>
      </c>
      <c r="U198" s="140"/>
      <c r="V198" s="119"/>
      <c r="W198" s="216"/>
      <c r="X198" s="216"/>
    </row>
    <row r="199" spans="1:24" x14ac:dyDescent="0.25">
      <c r="A199" s="197"/>
      <c r="B199" s="108"/>
      <c r="C199" s="115"/>
      <c r="D199" s="116"/>
      <c r="E199" s="109" t="str">
        <f t="shared" si="21"/>
        <v/>
      </c>
      <c r="F199" s="97"/>
      <c r="G199" s="109" t="str">
        <f t="shared" si="22"/>
        <v/>
      </c>
      <c r="H199" s="98"/>
      <c r="I199" s="110" t="str">
        <f t="shared" si="23"/>
        <v/>
      </c>
      <c r="J199" s="145" t="str">
        <f t="shared" si="29"/>
        <v/>
      </c>
      <c r="K199" s="116"/>
      <c r="L199" s="109" t="str">
        <f t="shared" si="24"/>
        <v/>
      </c>
      <c r="M199" s="97"/>
      <c r="N199" s="109" t="str">
        <f t="shared" si="25"/>
        <v/>
      </c>
      <c r="O199" s="98"/>
      <c r="P199" s="110" t="str">
        <f t="shared" si="28"/>
        <v/>
      </c>
      <c r="Q199" s="143" t="str">
        <f t="shared" si="30"/>
        <v/>
      </c>
      <c r="R199" s="148" t="str">
        <f t="shared" si="26"/>
        <v/>
      </c>
      <c r="S199" s="113" t="str">
        <f>IF(ISBLANK(C199)=TRUE,"",VLOOKUP(C199,'Límites Gráfico'!A:D,4,FALSE))</f>
        <v/>
      </c>
      <c r="T199" s="111" t="str">
        <f t="shared" si="27"/>
        <v>N. A.</v>
      </c>
      <c r="U199" s="140"/>
      <c r="V199" s="119"/>
      <c r="W199" s="216"/>
      <c r="X199" s="216"/>
    </row>
    <row r="200" spans="1:24" x14ac:dyDescent="0.25">
      <c r="A200" s="197"/>
      <c r="B200" s="108"/>
      <c r="C200" s="115"/>
      <c r="D200" s="116"/>
      <c r="E200" s="109" t="str">
        <f t="shared" si="21"/>
        <v/>
      </c>
      <c r="F200" s="97"/>
      <c r="G200" s="109" t="str">
        <f t="shared" si="22"/>
        <v/>
      </c>
      <c r="H200" s="98"/>
      <c r="I200" s="110" t="str">
        <f t="shared" si="23"/>
        <v/>
      </c>
      <c r="J200" s="145" t="str">
        <f t="shared" si="29"/>
        <v/>
      </c>
      <c r="K200" s="116"/>
      <c r="L200" s="109" t="str">
        <f t="shared" si="24"/>
        <v/>
      </c>
      <c r="M200" s="97"/>
      <c r="N200" s="109" t="str">
        <f t="shared" si="25"/>
        <v/>
      </c>
      <c r="O200" s="98"/>
      <c r="P200" s="110" t="str">
        <f t="shared" si="28"/>
        <v/>
      </c>
      <c r="Q200" s="143" t="str">
        <f t="shared" si="30"/>
        <v/>
      </c>
      <c r="R200" s="148" t="str">
        <f t="shared" si="26"/>
        <v/>
      </c>
      <c r="S200" s="113" t="str">
        <f>IF(ISBLANK(C200)=TRUE,"",VLOOKUP(C200,'Límites Gráfico'!A:D,4,FALSE))</f>
        <v/>
      </c>
      <c r="T200" s="111" t="str">
        <f t="shared" si="27"/>
        <v>N. A.</v>
      </c>
      <c r="U200" s="140"/>
      <c r="V200" s="119"/>
      <c r="W200" s="216"/>
      <c r="X200" s="216"/>
    </row>
    <row r="201" spans="1:24" x14ac:dyDescent="0.25">
      <c r="A201" s="197"/>
      <c r="B201" s="108"/>
      <c r="C201" s="115"/>
      <c r="D201" s="116"/>
      <c r="E201" s="109" t="str">
        <f t="shared" si="21"/>
        <v/>
      </c>
      <c r="F201" s="97"/>
      <c r="G201" s="109" t="str">
        <f t="shared" si="22"/>
        <v/>
      </c>
      <c r="H201" s="98"/>
      <c r="I201" s="110" t="str">
        <f t="shared" si="23"/>
        <v/>
      </c>
      <c r="J201" s="145" t="str">
        <f t="shared" si="29"/>
        <v/>
      </c>
      <c r="K201" s="116"/>
      <c r="L201" s="109" t="str">
        <f t="shared" si="24"/>
        <v/>
      </c>
      <c r="M201" s="97"/>
      <c r="N201" s="109" t="str">
        <f t="shared" si="25"/>
        <v/>
      </c>
      <c r="O201" s="98"/>
      <c r="P201" s="110" t="str">
        <f t="shared" si="28"/>
        <v/>
      </c>
      <c r="Q201" s="143" t="str">
        <f t="shared" si="30"/>
        <v/>
      </c>
      <c r="R201" s="148" t="str">
        <f t="shared" si="26"/>
        <v/>
      </c>
      <c r="S201" s="113" t="str">
        <f>IF(ISBLANK(C201)=TRUE,"",VLOOKUP(C201,'Límites Gráfico'!A:D,4,FALSE))</f>
        <v/>
      </c>
      <c r="T201" s="111" t="str">
        <f t="shared" si="27"/>
        <v>N. A.</v>
      </c>
      <c r="U201" s="140"/>
      <c r="V201" s="119"/>
      <c r="W201" s="216"/>
      <c r="X201" s="216"/>
    </row>
    <row r="202" spans="1:24" x14ac:dyDescent="0.25">
      <c r="A202" s="197"/>
      <c r="B202" s="108"/>
      <c r="C202" s="115"/>
      <c r="D202" s="116"/>
      <c r="E202" s="109" t="str">
        <f t="shared" si="21"/>
        <v/>
      </c>
      <c r="F202" s="97"/>
      <c r="G202" s="109" t="str">
        <f t="shared" si="22"/>
        <v/>
      </c>
      <c r="H202" s="98"/>
      <c r="I202" s="110" t="str">
        <f t="shared" si="23"/>
        <v/>
      </c>
      <c r="J202" s="145" t="str">
        <f t="shared" si="29"/>
        <v/>
      </c>
      <c r="K202" s="116"/>
      <c r="L202" s="109" t="str">
        <f t="shared" si="24"/>
        <v/>
      </c>
      <c r="M202" s="97"/>
      <c r="N202" s="109" t="str">
        <f t="shared" si="25"/>
        <v/>
      </c>
      <c r="O202" s="98"/>
      <c r="P202" s="110" t="str">
        <f t="shared" si="28"/>
        <v/>
      </c>
      <c r="Q202" s="143" t="str">
        <f t="shared" si="30"/>
        <v/>
      </c>
      <c r="R202" s="148" t="str">
        <f t="shared" si="26"/>
        <v/>
      </c>
      <c r="S202" s="113" t="str">
        <f>IF(ISBLANK(C202)=TRUE,"",VLOOKUP(C202,'Límites Gráfico'!A:D,4,FALSE))</f>
        <v/>
      </c>
      <c r="T202" s="111" t="str">
        <f t="shared" si="27"/>
        <v>N. A.</v>
      </c>
      <c r="U202" s="140"/>
      <c r="V202" s="119"/>
      <c r="W202" s="216"/>
      <c r="X202" s="216"/>
    </row>
    <row r="203" spans="1:24" x14ac:dyDescent="0.25">
      <c r="A203" s="197"/>
      <c r="B203" s="108"/>
      <c r="C203" s="115"/>
      <c r="D203" s="116"/>
      <c r="E203" s="109" t="str">
        <f t="shared" si="21"/>
        <v/>
      </c>
      <c r="F203" s="97"/>
      <c r="G203" s="109" t="str">
        <f t="shared" si="22"/>
        <v/>
      </c>
      <c r="H203" s="98"/>
      <c r="I203" s="110" t="str">
        <f t="shared" si="23"/>
        <v/>
      </c>
      <c r="J203" s="145" t="str">
        <f t="shared" si="29"/>
        <v/>
      </c>
      <c r="K203" s="116"/>
      <c r="L203" s="109" t="str">
        <f t="shared" si="24"/>
        <v/>
      </c>
      <c r="M203" s="97"/>
      <c r="N203" s="109" t="str">
        <f t="shared" si="25"/>
        <v/>
      </c>
      <c r="O203" s="98"/>
      <c r="P203" s="110" t="str">
        <f t="shared" si="28"/>
        <v/>
      </c>
      <c r="Q203" s="143" t="str">
        <f t="shared" si="30"/>
        <v/>
      </c>
      <c r="R203" s="148" t="str">
        <f t="shared" si="26"/>
        <v/>
      </c>
      <c r="S203" s="113" t="str">
        <f>IF(ISBLANK(C203)=TRUE,"",VLOOKUP(C203,'Límites Gráfico'!A:D,4,FALSE))</f>
        <v/>
      </c>
      <c r="T203" s="111" t="str">
        <f t="shared" si="27"/>
        <v>N. A.</v>
      </c>
      <c r="U203" s="140"/>
      <c r="V203" s="119"/>
      <c r="W203" s="216"/>
      <c r="X203" s="216"/>
    </row>
    <row r="204" spans="1:24" x14ac:dyDescent="0.25">
      <c r="A204" s="197"/>
      <c r="B204" s="108"/>
      <c r="C204" s="115"/>
      <c r="D204" s="116"/>
      <c r="E204" s="109" t="str">
        <f t="shared" si="21"/>
        <v/>
      </c>
      <c r="F204" s="97"/>
      <c r="G204" s="109" t="str">
        <f t="shared" si="22"/>
        <v/>
      </c>
      <c r="H204" s="98"/>
      <c r="I204" s="110" t="str">
        <f t="shared" si="23"/>
        <v/>
      </c>
      <c r="J204" s="145" t="str">
        <f t="shared" si="29"/>
        <v/>
      </c>
      <c r="K204" s="116"/>
      <c r="L204" s="109" t="str">
        <f t="shared" si="24"/>
        <v/>
      </c>
      <c r="M204" s="97"/>
      <c r="N204" s="109" t="str">
        <f t="shared" si="25"/>
        <v/>
      </c>
      <c r="O204" s="98"/>
      <c r="P204" s="110" t="str">
        <f t="shared" si="28"/>
        <v/>
      </c>
      <c r="Q204" s="143" t="str">
        <f t="shared" si="30"/>
        <v/>
      </c>
      <c r="R204" s="148" t="str">
        <f t="shared" si="26"/>
        <v/>
      </c>
      <c r="S204" s="113" t="str">
        <f>IF(ISBLANK(C204)=TRUE,"",VLOOKUP(C204,'Límites Gráfico'!A:D,4,FALSE))</f>
        <v/>
      </c>
      <c r="T204" s="111" t="str">
        <f t="shared" si="27"/>
        <v>N. A.</v>
      </c>
      <c r="U204" s="140"/>
      <c r="V204" s="119"/>
      <c r="W204" s="216"/>
      <c r="X204" s="216"/>
    </row>
    <row r="205" spans="1:24" x14ac:dyDescent="0.25">
      <c r="A205" s="197"/>
      <c r="B205" s="108"/>
      <c r="C205" s="115"/>
      <c r="D205" s="116"/>
      <c r="E205" s="109" t="str">
        <f t="shared" si="21"/>
        <v/>
      </c>
      <c r="F205" s="97"/>
      <c r="G205" s="109" t="str">
        <f t="shared" si="22"/>
        <v/>
      </c>
      <c r="H205" s="98"/>
      <c r="I205" s="110" t="str">
        <f t="shared" si="23"/>
        <v/>
      </c>
      <c r="J205" s="145" t="str">
        <f t="shared" si="29"/>
        <v/>
      </c>
      <c r="K205" s="116"/>
      <c r="L205" s="109" t="str">
        <f t="shared" si="24"/>
        <v/>
      </c>
      <c r="M205" s="97"/>
      <c r="N205" s="109" t="str">
        <f t="shared" si="25"/>
        <v/>
      </c>
      <c r="O205" s="98"/>
      <c r="P205" s="110" t="str">
        <f t="shared" si="28"/>
        <v/>
      </c>
      <c r="Q205" s="143" t="str">
        <f t="shared" si="30"/>
        <v/>
      </c>
      <c r="R205" s="148" t="str">
        <f t="shared" si="26"/>
        <v/>
      </c>
      <c r="S205" s="113" t="str">
        <f>IF(ISBLANK(C205)=TRUE,"",VLOOKUP(C205,'Límites Gráfico'!A:D,4,FALSE))</f>
        <v/>
      </c>
      <c r="T205" s="111" t="str">
        <f t="shared" si="27"/>
        <v>N. A.</v>
      </c>
      <c r="U205" s="140"/>
      <c r="V205" s="119"/>
      <c r="W205" s="216"/>
      <c r="X205" s="216"/>
    </row>
    <row r="206" spans="1:24" x14ac:dyDescent="0.25">
      <c r="A206" s="197"/>
      <c r="B206" s="108"/>
      <c r="C206" s="115"/>
      <c r="D206" s="116"/>
      <c r="E206" s="109" t="str">
        <f t="shared" si="21"/>
        <v/>
      </c>
      <c r="F206" s="97"/>
      <c r="G206" s="109" t="str">
        <f t="shared" si="22"/>
        <v/>
      </c>
      <c r="H206" s="98"/>
      <c r="I206" s="110" t="str">
        <f t="shared" si="23"/>
        <v/>
      </c>
      <c r="J206" s="145" t="str">
        <f t="shared" si="29"/>
        <v/>
      </c>
      <c r="K206" s="116"/>
      <c r="L206" s="109" t="str">
        <f t="shared" si="24"/>
        <v/>
      </c>
      <c r="M206" s="97"/>
      <c r="N206" s="109" t="str">
        <f t="shared" si="25"/>
        <v/>
      </c>
      <c r="O206" s="98"/>
      <c r="P206" s="110" t="str">
        <f t="shared" si="28"/>
        <v/>
      </c>
      <c r="Q206" s="143" t="str">
        <f t="shared" si="30"/>
        <v/>
      </c>
      <c r="R206" s="148" t="str">
        <f t="shared" si="26"/>
        <v/>
      </c>
      <c r="S206" s="113" t="str">
        <f>IF(ISBLANK(C206)=TRUE,"",VLOOKUP(C206,'Límites Gráfico'!A:D,4,FALSE))</f>
        <v/>
      </c>
      <c r="T206" s="111" t="str">
        <f t="shared" si="27"/>
        <v>N. A.</v>
      </c>
      <c r="U206" s="140"/>
      <c r="V206" s="119"/>
      <c r="W206" s="216"/>
      <c r="X206" s="216"/>
    </row>
    <row r="207" spans="1:24" x14ac:dyDescent="0.25">
      <c r="A207" s="197"/>
      <c r="B207" s="108"/>
      <c r="C207" s="115"/>
      <c r="D207" s="116"/>
      <c r="E207" s="109" t="str">
        <f t="shared" si="21"/>
        <v/>
      </c>
      <c r="F207" s="97"/>
      <c r="G207" s="109" t="str">
        <f t="shared" si="22"/>
        <v/>
      </c>
      <c r="H207" s="98"/>
      <c r="I207" s="110" t="str">
        <f t="shared" si="23"/>
        <v/>
      </c>
      <c r="J207" s="145" t="str">
        <f t="shared" si="29"/>
        <v/>
      </c>
      <c r="K207" s="116"/>
      <c r="L207" s="109" t="str">
        <f t="shared" si="24"/>
        <v/>
      </c>
      <c r="M207" s="97"/>
      <c r="N207" s="109" t="str">
        <f t="shared" si="25"/>
        <v/>
      </c>
      <c r="O207" s="98"/>
      <c r="P207" s="110" t="str">
        <f t="shared" si="28"/>
        <v/>
      </c>
      <c r="Q207" s="143" t="str">
        <f t="shared" si="30"/>
        <v/>
      </c>
      <c r="R207" s="148" t="str">
        <f t="shared" si="26"/>
        <v/>
      </c>
      <c r="S207" s="113" t="str">
        <f>IF(ISBLANK(C207)=TRUE,"",VLOOKUP(C207,'Límites Gráfico'!A:D,4,FALSE))</f>
        <v/>
      </c>
      <c r="T207" s="111" t="str">
        <f t="shared" si="27"/>
        <v>N. A.</v>
      </c>
      <c r="U207" s="140"/>
      <c r="V207" s="119"/>
      <c r="W207" s="216"/>
      <c r="X207" s="216"/>
    </row>
    <row r="208" spans="1:24" x14ac:dyDescent="0.25">
      <c r="A208" s="197"/>
      <c r="B208" s="108"/>
      <c r="C208" s="115"/>
      <c r="D208" s="116"/>
      <c r="E208" s="109" t="str">
        <f t="shared" si="21"/>
        <v/>
      </c>
      <c r="F208" s="97"/>
      <c r="G208" s="109" t="str">
        <f t="shared" si="22"/>
        <v/>
      </c>
      <c r="H208" s="98"/>
      <c r="I208" s="110" t="str">
        <f t="shared" si="23"/>
        <v/>
      </c>
      <c r="J208" s="145" t="str">
        <f t="shared" si="29"/>
        <v/>
      </c>
      <c r="K208" s="116"/>
      <c r="L208" s="109" t="str">
        <f t="shared" si="24"/>
        <v/>
      </c>
      <c r="M208" s="97"/>
      <c r="N208" s="109" t="str">
        <f t="shared" si="25"/>
        <v/>
      </c>
      <c r="O208" s="98"/>
      <c r="P208" s="110" t="str">
        <f t="shared" si="28"/>
        <v/>
      </c>
      <c r="Q208" s="143" t="str">
        <f t="shared" si="30"/>
        <v/>
      </c>
      <c r="R208" s="148" t="str">
        <f t="shared" si="26"/>
        <v/>
      </c>
      <c r="S208" s="113" t="str">
        <f>IF(ISBLANK(C208)=TRUE,"",VLOOKUP(C208,'Límites Gráfico'!A:D,4,FALSE))</f>
        <v/>
      </c>
      <c r="T208" s="111" t="str">
        <f t="shared" si="27"/>
        <v>N. A.</v>
      </c>
      <c r="U208" s="140"/>
      <c r="V208" s="119"/>
      <c r="W208" s="216"/>
      <c r="X208" s="216"/>
    </row>
    <row r="209" spans="1:24" x14ac:dyDescent="0.25">
      <c r="A209" s="197"/>
      <c r="B209" s="108"/>
      <c r="C209" s="115"/>
      <c r="D209" s="116"/>
      <c r="E209" s="109" t="str">
        <f t="shared" si="21"/>
        <v/>
      </c>
      <c r="F209" s="97"/>
      <c r="G209" s="109" t="str">
        <f t="shared" si="22"/>
        <v/>
      </c>
      <c r="H209" s="98"/>
      <c r="I209" s="110" t="str">
        <f t="shared" si="23"/>
        <v/>
      </c>
      <c r="J209" s="145" t="str">
        <f t="shared" si="29"/>
        <v/>
      </c>
      <c r="K209" s="116"/>
      <c r="L209" s="109" t="str">
        <f t="shared" si="24"/>
        <v/>
      </c>
      <c r="M209" s="97"/>
      <c r="N209" s="109" t="str">
        <f t="shared" si="25"/>
        <v/>
      </c>
      <c r="O209" s="98"/>
      <c r="P209" s="110" t="str">
        <f t="shared" si="28"/>
        <v/>
      </c>
      <c r="Q209" s="143" t="str">
        <f t="shared" si="30"/>
        <v/>
      </c>
      <c r="R209" s="148" t="str">
        <f t="shared" si="26"/>
        <v/>
      </c>
      <c r="S209" s="113" t="str">
        <f>IF(ISBLANK(C209)=TRUE,"",VLOOKUP(C209,'Límites Gráfico'!A:D,4,FALSE))</f>
        <v/>
      </c>
      <c r="T209" s="111" t="str">
        <f t="shared" si="27"/>
        <v>N. A.</v>
      </c>
      <c r="U209" s="140"/>
      <c r="V209" s="119"/>
      <c r="W209" s="216"/>
      <c r="X209" s="216"/>
    </row>
    <row r="210" spans="1:24" x14ac:dyDescent="0.25">
      <c r="A210" s="197"/>
      <c r="B210" s="108"/>
      <c r="C210" s="115"/>
      <c r="D210" s="116"/>
      <c r="E210" s="109" t="str">
        <f t="shared" ref="E210:E273" si="31">IF(OR(ISBLANK(D210),ISERROR($B$14),ISERROR($B$15))=FALSE,D210+(D210*$B$14+$B$15),"")</f>
        <v/>
      </c>
      <c r="F210" s="97"/>
      <c r="G210" s="109" t="str">
        <f t="shared" ref="G210:G273" si="32">IF(OR(ISBLANK(F210),ISERROR($B$14),ISERROR($B$15))=FALSE,F210+(F210*$B$14+$B$15),"")</f>
        <v/>
      </c>
      <c r="H210" s="98"/>
      <c r="I210" s="110" t="str">
        <f t="shared" ref="I210:I273" si="33">IF(OR(ISBLANK(H210),ISERROR($B$14),ISERROR($B$15))=FALSE,H210+(H210*$B$14+$B$15),"")</f>
        <v/>
      </c>
      <c r="J210" s="145" t="str">
        <f t="shared" si="29"/>
        <v/>
      </c>
      <c r="K210" s="116"/>
      <c r="L210" s="109" t="str">
        <f t="shared" ref="L210:L273" si="34">IF(OR(ISBLANK(K210),ISERROR($B$14),ISERROR($B$15))=FALSE,K210+(K210*$B$14+$B$15),"")</f>
        <v/>
      </c>
      <c r="M210" s="97"/>
      <c r="N210" s="109" t="str">
        <f t="shared" ref="N210:N273" si="35">IF(OR(ISBLANK(M210),ISERROR($B$14),ISERROR($B$15))=FALSE,M210+(M210*$B$14+$B$15),"")</f>
        <v/>
      </c>
      <c r="O210" s="98"/>
      <c r="P210" s="110" t="str">
        <f t="shared" si="28"/>
        <v/>
      </c>
      <c r="Q210" s="143" t="str">
        <f t="shared" si="30"/>
        <v/>
      </c>
      <c r="R210" s="148" t="str">
        <f t="shared" ref="R210:R273" si="36">IF(AND(ISNUMBER(Q210),ISNUMBER(J210))=TRUE,AVERAGE(Q210,J210),"")</f>
        <v/>
      </c>
      <c r="S210" s="113" t="str">
        <f>IF(ISBLANK(C210)=TRUE,"",VLOOKUP(C210,'Límites Gráfico'!A:D,4,FALSE))</f>
        <v/>
      </c>
      <c r="T210" s="111" t="str">
        <f t="shared" ref="T210:T273" si="37">IF(AND(ISNUMBER(J210),ISNUMBER((Q210)))=TRUE,ABS(Q210-J210)/AVERAGE(Q210,J210),"N. A.")</f>
        <v>N. A.</v>
      </c>
      <c r="U210" s="140"/>
      <c r="V210" s="119"/>
      <c r="W210" s="216"/>
      <c r="X210" s="216"/>
    </row>
    <row r="211" spans="1:24" x14ac:dyDescent="0.25">
      <c r="A211" s="197"/>
      <c r="B211" s="108"/>
      <c r="C211" s="115"/>
      <c r="D211" s="116"/>
      <c r="E211" s="109" t="str">
        <f t="shared" si="31"/>
        <v/>
      </c>
      <c r="F211" s="97"/>
      <c r="G211" s="109" t="str">
        <f t="shared" si="32"/>
        <v/>
      </c>
      <c r="H211" s="98"/>
      <c r="I211" s="110" t="str">
        <f t="shared" si="33"/>
        <v/>
      </c>
      <c r="J211" s="145" t="str">
        <f t="shared" si="29"/>
        <v/>
      </c>
      <c r="K211" s="116"/>
      <c r="L211" s="109" t="str">
        <f t="shared" si="34"/>
        <v/>
      </c>
      <c r="M211" s="97"/>
      <c r="N211" s="109" t="str">
        <f t="shared" si="35"/>
        <v/>
      </c>
      <c r="O211" s="98"/>
      <c r="P211" s="110" t="str">
        <f t="shared" ref="P211:P274" si="38">IF(OR(ISBLANK(O211),ISERROR($B$14),ISERROR($B$15))=FALSE,O211+(O211*$B$14+$B$15),"")</f>
        <v/>
      </c>
      <c r="Q211" s="143" t="str">
        <f t="shared" si="30"/>
        <v/>
      </c>
      <c r="R211" s="148" t="str">
        <f t="shared" si="36"/>
        <v/>
      </c>
      <c r="S211" s="113" t="str">
        <f>IF(ISBLANK(C211)=TRUE,"",VLOOKUP(C211,'Límites Gráfico'!A:D,4,FALSE))</f>
        <v/>
      </c>
      <c r="T211" s="111" t="str">
        <f t="shared" si="37"/>
        <v>N. A.</v>
      </c>
      <c r="U211" s="140"/>
      <c r="V211" s="119"/>
      <c r="W211" s="216"/>
      <c r="X211" s="216"/>
    </row>
    <row r="212" spans="1:24" x14ac:dyDescent="0.25">
      <c r="A212" s="197"/>
      <c r="B212" s="108"/>
      <c r="C212" s="115"/>
      <c r="D212" s="116"/>
      <c r="E212" s="109" t="str">
        <f t="shared" si="31"/>
        <v/>
      </c>
      <c r="F212" s="97"/>
      <c r="G212" s="109" t="str">
        <f t="shared" si="32"/>
        <v/>
      </c>
      <c r="H212" s="98"/>
      <c r="I212" s="110" t="str">
        <f t="shared" si="33"/>
        <v/>
      </c>
      <c r="J212" s="145" t="str">
        <f t="shared" si="29"/>
        <v/>
      </c>
      <c r="K212" s="116"/>
      <c r="L212" s="109" t="str">
        <f t="shared" si="34"/>
        <v/>
      </c>
      <c r="M212" s="97"/>
      <c r="N212" s="109" t="str">
        <f t="shared" si="35"/>
        <v/>
      </c>
      <c r="O212" s="98"/>
      <c r="P212" s="110" t="str">
        <f t="shared" si="38"/>
        <v/>
      </c>
      <c r="Q212" s="143" t="str">
        <f t="shared" si="30"/>
        <v/>
      </c>
      <c r="R212" s="148" t="str">
        <f t="shared" si="36"/>
        <v/>
      </c>
      <c r="S212" s="113" t="str">
        <f>IF(ISBLANK(C212)=TRUE,"",VLOOKUP(C212,'Límites Gráfico'!A:D,4,FALSE))</f>
        <v/>
      </c>
      <c r="T212" s="111" t="str">
        <f t="shared" si="37"/>
        <v>N. A.</v>
      </c>
      <c r="U212" s="140"/>
      <c r="V212" s="119"/>
      <c r="W212" s="216"/>
      <c r="X212" s="216"/>
    </row>
    <row r="213" spans="1:24" x14ac:dyDescent="0.25">
      <c r="A213" s="197"/>
      <c r="B213" s="108"/>
      <c r="C213" s="115"/>
      <c r="D213" s="116"/>
      <c r="E213" s="109" t="str">
        <f t="shared" si="31"/>
        <v/>
      </c>
      <c r="F213" s="97"/>
      <c r="G213" s="109" t="str">
        <f t="shared" si="32"/>
        <v/>
      </c>
      <c r="H213" s="98"/>
      <c r="I213" s="110" t="str">
        <f t="shared" si="33"/>
        <v/>
      </c>
      <c r="J213" s="145" t="str">
        <f t="shared" ref="J213:J276" si="39">IF(AND(ISNUMBER(E213),ISNUMBER(G213),ISNUMBER(I213))=TRUE,IF((G213-E213)&lt;$G$6,"MASA INSUFICIENTE",IF(100-(G213-E213)*100/I213&lt;$D$6,"&lt; "&amp;$D$6,100-(G213-E213)*100/I213)),"")</f>
        <v/>
      </c>
      <c r="K213" s="116"/>
      <c r="L213" s="109" t="str">
        <f t="shared" si="34"/>
        <v/>
      </c>
      <c r="M213" s="97"/>
      <c r="N213" s="109" t="str">
        <f t="shared" si="35"/>
        <v/>
      </c>
      <c r="O213" s="98"/>
      <c r="P213" s="110" t="str">
        <f t="shared" si="38"/>
        <v/>
      </c>
      <c r="Q213" s="143" t="str">
        <f t="shared" ref="Q213:Q276" si="40">IF(AND(ISNUMBER(L213),ISNUMBER(N213),ISNUMBER(P213))=TRUE,IF((N213-L213)&lt;$G$6,"MASA INSUFICIENTE",IF(100-(N213-L213)*100/P213&lt;$D$6,"&lt; "&amp;$D$6,100-(N213-L213)*100/P213)),"")</f>
        <v/>
      </c>
      <c r="R213" s="148" t="str">
        <f t="shared" si="36"/>
        <v/>
      </c>
      <c r="S213" s="113" t="str">
        <f>IF(ISBLANK(C213)=TRUE,"",VLOOKUP(C213,'Límites Gráfico'!A:D,4,FALSE))</f>
        <v/>
      </c>
      <c r="T213" s="111" t="str">
        <f t="shared" si="37"/>
        <v>N. A.</v>
      </c>
      <c r="U213" s="140"/>
      <c r="V213" s="119"/>
      <c r="W213" s="216"/>
      <c r="X213" s="216"/>
    </row>
    <row r="214" spans="1:24" x14ac:dyDescent="0.25">
      <c r="A214" s="197"/>
      <c r="B214" s="108"/>
      <c r="C214" s="115"/>
      <c r="D214" s="116"/>
      <c r="E214" s="109" t="str">
        <f t="shared" si="31"/>
        <v/>
      </c>
      <c r="F214" s="97"/>
      <c r="G214" s="109" t="str">
        <f t="shared" si="32"/>
        <v/>
      </c>
      <c r="H214" s="98"/>
      <c r="I214" s="110" t="str">
        <f t="shared" si="33"/>
        <v/>
      </c>
      <c r="J214" s="145" t="str">
        <f t="shared" si="39"/>
        <v/>
      </c>
      <c r="K214" s="116"/>
      <c r="L214" s="109" t="str">
        <f t="shared" si="34"/>
        <v/>
      </c>
      <c r="M214" s="97"/>
      <c r="N214" s="109" t="str">
        <f t="shared" si="35"/>
        <v/>
      </c>
      <c r="O214" s="98"/>
      <c r="P214" s="110" t="str">
        <f t="shared" si="38"/>
        <v/>
      </c>
      <c r="Q214" s="143" t="str">
        <f t="shared" si="40"/>
        <v/>
      </c>
      <c r="R214" s="148" t="str">
        <f t="shared" si="36"/>
        <v/>
      </c>
      <c r="S214" s="113" t="str">
        <f>IF(ISBLANK(C214)=TRUE,"",VLOOKUP(C214,'Límites Gráfico'!A:D,4,FALSE))</f>
        <v/>
      </c>
      <c r="T214" s="111" t="str">
        <f t="shared" si="37"/>
        <v>N. A.</v>
      </c>
      <c r="U214" s="140"/>
      <c r="V214" s="119"/>
      <c r="W214" s="216"/>
      <c r="X214" s="216"/>
    </row>
    <row r="215" spans="1:24" x14ac:dyDescent="0.25">
      <c r="A215" s="197"/>
      <c r="B215" s="108"/>
      <c r="C215" s="115"/>
      <c r="D215" s="116"/>
      <c r="E215" s="109" t="str">
        <f t="shared" si="31"/>
        <v/>
      </c>
      <c r="F215" s="97"/>
      <c r="G215" s="109" t="str">
        <f t="shared" si="32"/>
        <v/>
      </c>
      <c r="H215" s="98"/>
      <c r="I215" s="110" t="str">
        <f t="shared" si="33"/>
        <v/>
      </c>
      <c r="J215" s="145" t="str">
        <f t="shared" si="39"/>
        <v/>
      </c>
      <c r="K215" s="116"/>
      <c r="L215" s="109" t="str">
        <f t="shared" si="34"/>
        <v/>
      </c>
      <c r="M215" s="97"/>
      <c r="N215" s="109" t="str">
        <f t="shared" si="35"/>
        <v/>
      </c>
      <c r="O215" s="98"/>
      <c r="P215" s="110" t="str">
        <f t="shared" si="38"/>
        <v/>
      </c>
      <c r="Q215" s="143" t="str">
        <f t="shared" si="40"/>
        <v/>
      </c>
      <c r="R215" s="148" t="str">
        <f t="shared" si="36"/>
        <v/>
      </c>
      <c r="S215" s="113" t="str">
        <f>IF(ISBLANK(C215)=TRUE,"",VLOOKUP(C215,'Límites Gráfico'!A:D,4,FALSE))</f>
        <v/>
      </c>
      <c r="T215" s="111" t="str">
        <f t="shared" si="37"/>
        <v>N. A.</v>
      </c>
      <c r="U215" s="140"/>
      <c r="V215" s="119"/>
      <c r="W215" s="216"/>
      <c r="X215" s="216"/>
    </row>
    <row r="216" spans="1:24" x14ac:dyDescent="0.25">
      <c r="A216" s="197"/>
      <c r="B216" s="108"/>
      <c r="C216" s="115"/>
      <c r="D216" s="116"/>
      <c r="E216" s="109" t="str">
        <f t="shared" si="31"/>
        <v/>
      </c>
      <c r="F216" s="97"/>
      <c r="G216" s="109" t="str">
        <f t="shared" si="32"/>
        <v/>
      </c>
      <c r="H216" s="98"/>
      <c r="I216" s="110" t="str">
        <f t="shared" si="33"/>
        <v/>
      </c>
      <c r="J216" s="145" t="str">
        <f t="shared" si="39"/>
        <v/>
      </c>
      <c r="K216" s="116"/>
      <c r="L216" s="109" t="str">
        <f t="shared" si="34"/>
        <v/>
      </c>
      <c r="M216" s="97"/>
      <c r="N216" s="109" t="str">
        <f t="shared" si="35"/>
        <v/>
      </c>
      <c r="O216" s="98"/>
      <c r="P216" s="110" t="str">
        <f t="shared" si="38"/>
        <v/>
      </c>
      <c r="Q216" s="143" t="str">
        <f t="shared" si="40"/>
        <v/>
      </c>
      <c r="R216" s="148" t="str">
        <f t="shared" si="36"/>
        <v/>
      </c>
      <c r="S216" s="113" t="str">
        <f>IF(ISBLANK(C216)=TRUE,"",VLOOKUP(C216,'Límites Gráfico'!A:D,4,FALSE))</f>
        <v/>
      </c>
      <c r="T216" s="111" t="str">
        <f t="shared" si="37"/>
        <v>N. A.</v>
      </c>
      <c r="U216" s="140"/>
      <c r="V216" s="119"/>
      <c r="W216" s="216"/>
      <c r="X216" s="216"/>
    </row>
    <row r="217" spans="1:24" x14ac:dyDescent="0.25">
      <c r="A217" s="197"/>
      <c r="B217" s="108"/>
      <c r="C217" s="115"/>
      <c r="D217" s="116"/>
      <c r="E217" s="109" t="str">
        <f t="shared" si="31"/>
        <v/>
      </c>
      <c r="F217" s="97"/>
      <c r="G217" s="109" t="str">
        <f t="shared" si="32"/>
        <v/>
      </c>
      <c r="H217" s="98"/>
      <c r="I217" s="110" t="str">
        <f t="shared" si="33"/>
        <v/>
      </c>
      <c r="J217" s="145" t="str">
        <f t="shared" si="39"/>
        <v/>
      </c>
      <c r="K217" s="116"/>
      <c r="L217" s="109" t="str">
        <f t="shared" si="34"/>
        <v/>
      </c>
      <c r="M217" s="97"/>
      <c r="N217" s="109" t="str">
        <f t="shared" si="35"/>
        <v/>
      </c>
      <c r="O217" s="98"/>
      <c r="P217" s="110" t="str">
        <f t="shared" si="38"/>
        <v/>
      </c>
      <c r="Q217" s="143" t="str">
        <f t="shared" si="40"/>
        <v/>
      </c>
      <c r="R217" s="148" t="str">
        <f t="shared" si="36"/>
        <v/>
      </c>
      <c r="S217" s="113" t="str">
        <f>IF(ISBLANK(C217)=TRUE,"",VLOOKUP(C217,'Límites Gráfico'!A:D,4,FALSE))</f>
        <v/>
      </c>
      <c r="T217" s="111" t="str">
        <f t="shared" si="37"/>
        <v>N. A.</v>
      </c>
      <c r="U217" s="140"/>
      <c r="V217" s="119"/>
      <c r="W217" s="216"/>
      <c r="X217" s="216"/>
    </row>
    <row r="218" spans="1:24" x14ac:dyDescent="0.25">
      <c r="A218" s="197"/>
      <c r="B218" s="108"/>
      <c r="C218" s="115"/>
      <c r="D218" s="116"/>
      <c r="E218" s="109" t="str">
        <f t="shared" si="31"/>
        <v/>
      </c>
      <c r="F218" s="97"/>
      <c r="G218" s="109" t="str">
        <f t="shared" si="32"/>
        <v/>
      </c>
      <c r="H218" s="98"/>
      <c r="I218" s="110" t="str">
        <f t="shared" si="33"/>
        <v/>
      </c>
      <c r="J218" s="145" t="str">
        <f t="shared" si="39"/>
        <v/>
      </c>
      <c r="K218" s="116"/>
      <c r="L218" s="109" t="str">
        <f t="shared" si="34"/>
        <v/>
      </c>
      <c r="M218" s="97"/>
      <c r="N218" s="109" t="str">
        <f t="shared" si="35"/>
        <v/>
      </c>
      <c r="O218" s="98"/>
      <c r="P218" s="110" t="str">
        <f t="shared" si="38"/>
        <v/>
      </c>
      <c r="Q218" s="143" t="str">
        <f t="shared" si="40"/>
        <v/>
      </c>
      <c r="R218" s="148" t="str">
        <f t="shared" si="36"/>
        <v/>
      </c>
      <c r="S218" s="113" t="str">
        <f>IF(ISBLANK(C218)=TRUE,"",VLOOKUP(C218,'Límites Gráfico'!A:D,4,FALSE))</f>
        <v/>
      </c>
      <c r="T218" s="111" t="str">
        <f t="shared" si="37"/>
        <v>N. A.</v>
      </c>
      <c r="U218" s="140"/>
      <c r="V218" s="119"/>
      <c r="W218" s="216"/>
      <c r="X218" s="216"/>
    </row>
    <row r="219" spans="1:24" x14ac:dyDescent="0.25">
      <c r="A219" s="197"/>
      <c r="B219" s="108"/>
      <c r="C219" s="115"/>
      <c r="D219" s="116"/>
      <c r="E219" s="109" t="str">
        <f t="shared" si="31"/>
        <v/>
      </c>
      <c r="F219" s="97"/>
      <c r="G219" s="109" t="str">
        <f t="shared" si="32"/>
        <v/>
      </c>
      <c r="H219" s="98"/>
      <c r="I219" s="110" t="str">
        <f t="shared" si="33"/>
        <v/>
      </c>
      <c r="J219" s="145" t="str">
        <f t="shared" si="39"/>
        <v/>
      </c>
      <c r="K219" s="116"/>
      <c r="L219" s="109" t="str">
        <f t="shared" si="34"/>
        <v/>
      </c>
      <c r="M219" s="97"/>
      <c r="N219" s="109" t="str">
        <f t="shared" si="35"/>
        <v/>
      </c>
      <c r="O219" s="98"/>
      <c r="P219" s="110" t="str">
        <f t="shared" si="38"/>
        <v/>
      </c>
      <c r="Q219" s="143" t="str">
        <f t="shared" si="40"/>
        <v/>
      </c>
      <c r="R219" s="148" t="str">
        <f t="shared" si="36"/>
        <v/>
      </c>
      <c r="S219" s="113" t="str">
        <f>IF(ISBLANK(C219)=TRUE,"",VLOOKUP(C219,'Límites Gráfico'!A:D,4,FALSE))</f>
        <v/>
      </c>
      <c r="T219" s="111" t="str">
        <f t="shared" si="37"/>
        <v>N. A.</v>
      </c>
      <c r="U219" s="140"/>
      <c r="V219" s="119"/>
      <c r="W219" s="216"/>
      <c r="X219" s="216"/>
    </row>
    <row r="220" spans="1:24" x14ac:dyDescent="0.25">
      <c r="A220" s="197"/>
      <c r="B220" s="108"/>
      <c r="C220" s="115"/>
      <c r="D220" s="116"/>
      <c r="E220" s="109" t="str">
        <f t="shared" si="31"/>
        <v/>
      </c>
      <c r="F220" s="97"/>
      <c r="G220" s="109" t="str">
        <f t="shared" si="32"/>
        <v/>
      </c>
      <c r="H220" s="98"/>
      <c r="I220" s="110" t="str">
        <f t="shared" si="33"/>
        <v/>
      </c>
      <c r="J220" s="145" t="str">
        <f t="shared" si="39"/>
        <v/>
      </c>
      <c r="K220" s="116"/>
      <c r="L220" s="109" t="str">
        <f t="shared" si="34"/>
        <v/>
      </c>
      <c r="M220" s="97"/>
      <c r="N220" s="109" t="str">
        <f t="shared" si="35"/>
        <v/>
      </c>
      <c r="O220" s="98"/>
      <c r="P220" s="110" t="str">
        <f t="shared" si="38"/>
        <v/>
      </c>
      <c r="Q220" s="143" t="str">
        <f t="shared" si="40"/>
        <v/>
      </c>
      <c r="R220" s="148" t="str">
        <f t="shared" si="36"/>
        <v/>
      </c>
      <c r="S220" s="113" t="str">
        <f>IF(ISBLANK(C220)=TRUE,"",VLOOKUP(C220,'Límites Gráfico'!A:D,4,FALSE))</f>
        <v/>
      </c>
      <c r="T220" s="111" t="str">
        <f t="shared" si="37"/>
        <v>N. A.</v>
      </c>
      <c r="U220" s="140"/>
      <c r="V220" s="119"/>
      <c r="W220" s="216"/>
      <c r="X220" s="216"/>
    </row>
    <row r="221" spans="1:24" x14ac:dyDescent="0.25">
      <c r="A221" s="197"/>
      <c r="B221" s="108"/>
      <c r="C221" s="115"/>
      <c r="D221" s="116"/>
      <c r="E221" s="109" t="str">
        <f t="shared" si="31"/>
        <v/>
      </c>
      <c r="F221" s="97"/>
      <c r="G221" s="109" t="str">
        <f t="shared" si="32"/>
        <v/>
      </c>
      <c r="H221" s="98"/>
      <c r="I221" s="110" t="str">
        <f t="shared" si="33"/>
        <v/>
      </c>
      <c r="J221" s="145" t="str">
        <f t="shared" si="39"/>
        <v/>
      </c>
      <c r="K221" s="116"/>
      <c r="L221" s="109" t="str">
        <f t="shared" si="34"/>
        <v/>
      </c>
      <c r="M221" s="97"/>
      <c r="N221" s="109" t="str">
        <f t="shared" si="35"/>
        <v/>
      </c>
      <c r="O221" s="98"/>
      <c r="P221" s="110" t="str">
        <f t="shared" si="38"/>
        <v/>
      </c>
      <c r="Q221" s="143" t="str">
        <f t="shared" si="40"/>
        <v/>
      </c>
      <c r="R221" s="148" t="str">
        <f t="shared" si="36"/>
        <v/>
      </c>
      <c r="S221" s="113" t="str">
        <f>IF(ISBLANK(C221)=TRUE,"",VLOOKUP(C221,'Límites Gráfico'!A:D,4,FALSE))</f>
        <v/>
      </c>
      <c r="T221" s="111" t="str">
        <f t="shared" si="37"/>
        <v>N. A.</v>
      </c>
      <c r="U221" s="140"/>
      <c r="V221" s="119"/>
      <c r="W221" s="216"/>
      <c r="X221" s="216"/>
    </row>
    <row r="222" spans="1:24" x14ac:dyDescent="0.25">
      <c r="A222" s="197"/>
      <c r="B222" s="108"/>
      <c r="C222" s="115"/>
      <c r="D222" s="116"/>
      <c r="E222" s="109" t="str">
        <f t="shared" si="31"/>
        <v/>
      </c>
      <c r="F222" s="97"/>
      <c r="G222" s="109" t="str">
        <f t="shared" si="32"/>
        <v/>
      </c>
      <c r="H222" s="98"/>
      <c r="I222" s="110" t="str">
        <f t="shared" si="33"/>
        <v/>
      </c>
      <c r="J222" s="145" t="str">
        <f t="shared" si="39"/>
        <v/>
      </c>
      <c r="K222" s="116"/>
      <c r="L222" s="109" t="str">
        <f t="shared" si="34"/>
        <v/>
      </c>
      <c r="M222" s="97"/>
      <c r="N222" s="109" t="str">
        <f t="shared" si="35"/>
        <v/>
      </c>
      <c r="O222" s="98"/>
      <c r="P222" s="110" t="str">
        <f t="shared" si="38"/>
        <v/>
      </c>
      <c r="Q222" s="143" t="str">
        <f t="shared" si="40"/>
        <v/>
      </c>
      <c r="R222" s="148" t="str">
        <f t="shared" si="36"/>
        <v/>
      </c>
      <c r="S222" s="113" t="str">
        <f>IF(ISBLANK(C222)=TRUE,"",VLOOKUP(C222,'Límites Gráfico'!A:D,4,FALSE))</f>
        <v/>
      </c>
      <c r="T222" s="111" t="str">
        <f t="shared" si="37"/>
        <v>N. A.</v>
      </c>
      <c r="U222" s="140"/>
      <c r="V222" s="119"/>
      <c r="W222" s="216"/>
      <c r="X222" s="216"/>
    </row>
    <row r="223" spans="1:24" x14ac:dyDescent="0.25">
      <c r="A223" s="197"/>
      <c r="B223" s="108"/>
      <c r="C223" s="115"/>
      <c r="D223" s="116"/>
      <c r="E223" s="109" t="str">
        <f t="shared" si="31"/>
        <v/>
      </c>
      <c r="F223" s="97"/>
      <c r="G223" s="109" t="str">
        <f t="shared" si="32"/>
        <v/>
      </c>
      <c r="H223" s="98"/>
      <c r="I223" s="110" t="str">
        <f t="shared" si="33"/>
        <v/>
      </c>
      <c r="J223" s="145" t="str">
        <f t="shared" si="39"/>
        <v/>
      </c>
      <c r="K223" s="116"/>
      <c r="L223" s="109" t="str">
        <f t="shared" si="34"/>
        <v/>
      </c>
      <c r="M223" s="97"/>
      <c r="N223" s="109" t="str">
        <f t="shared" si="35"/>
        <v/>
      </c>
      <c r="O223" s="98"/>
      <c r="P223" s="110" t="str">
        <f t="shared" si="38"/>
        <v/>
      </c>
      <c r="Q223" s="143" t="str">
        <f t="shared" si="40"/>
        <v/>
      </c>
      <c r="R223" s="148" t="str">
        <f t="shared" si="36"/>
        <v/>
      </c>
      <c r="S223" s="113" t="str">
        <f>IF(ISBLANK(C223)=TRUE,"",VLOOKUP(C223,'Límites Gráfico'!A:D,4,FALSE))</f>
        <v/>
      </c>
      <c r="T223" s="111" t="str">
        <f t="shared" si="37"/>
        <v>N. A.</v>
      </c>
      <c r="U223" s="140"/>
      <c r="V223" s="119"/>
      <c r="W223" s="216"/>
      <c r="X223" s="216"/>
    </row>
    <row r="224" spans="1:24" x14ac:dyDescent="0.25">
      <c r="A224" s="197"/>
      <c r="B224" s="108"/>
      <c r="C224" s="115"/>
      <c r="D224" s="116"/>
      <c r="E224" s="109" t="str">
        <f t="shared" si="31"/>
        <v/>
      </c>
      <c r="F224" s="97"/>
      <c r="G224" s="109" t="str">
        <f t="shared" si="32"/>
        <v/>
      </c>
      <c r="H224" s="98"/>
      <c r="I224" s="110" t="str">
        <f t="shared" si="33"/>
        <v/>
      </c>
      <c r="J224" s="145" t="str">
        <f t="shared" si="39"/>
        <v/>
      </c>
      <c r="K224" s="116"/>
      <c r="L224" s="109" t="str">
        <f t="shared" si="34"/>
        <v/>
      </c>
      <c r="M224" s="97"/>
      <c r="N224" s="109" t="str">
        <f t="shared" si="35"/>
        <v/>
      </c>
      <c r="O224" s="98"/>
      <c r="P224" s="110" t="str">
        <f t="shared" si="38"/>
        <v/>
      </c>
      <c r="Q224" s="143" t="str">
        <f t="shared" si="40"/>
        <v/>
      </c>
      <c r="R224" s="148" t="str">
        <f t="shared" si="36"/>
        <v/>
      </c>
      <c r="S224" s="113" t="str">
        <f>IF(ISBLANK(C224)=TRUE,"",VLOOKUP(C224,'Límites Gráfico'!A:D,4,FALSE))</f>
        <v/>
      </c>
      <c r="T224" s="111" t="str">
        <f t="shared" si="37"/>
        <v>N. A.</v>
      </c>
      <c r="U224" s="140"/>
      <c r="V224" s="119"/>
      <c r="W224" s="216"/>
      <c r="X224" s="216"/>
    </row>
    <row r="225" spans="1:24" x14ac:dyDescent="0.25">
      <c r="A225" s="197"/>
      <c r="B225" s="108"/>
      <c r="C225" s="115"/>
      <c r="D225" s="116"/>
      <c r="E225" s="109" t="str">
        <f t="shared" si="31"/>
        <v/>
      </c>
      <c r="F225" s="97"/>
      <c r="G225" s="109" t="str">
        <f t="shared" si="32"/>
        <v/>
      </c>
      <c r="H225" s="98"/>
      <c r="I225" s="110" t="str">
        <f t="shared" si="33"/>
        <v/>
      </c>
      <c r="J225" s="145" t="str">
        <f t="shared" si="39"/>
        <v/>
      </c>
      <c r="K225" s="116"/>
      <c r="L225" s="109" t="str">
        <f t="shared" si="34"/>
        <v/>
      </c>
      <c r="M225" s="97"/>
      <c r="N225" s="109" t="str">
        <f t="shared" si="35"/>
        <v/>
      </c>
      <c r="O225" s="98"/>
      <c r="P225" s="110" t="str">
        <f t="shared" si="38"/>
        <v/>
      </c>
      <c r="Q225" s="143" t="str">
        <f t="shared" si="40"/>
        <v/>
      </c>
      <c r="R225" s="148" t="str">
        <f t="shared" si="36"/>
        <v/>
      </c>
      <c r="S225" s="113" t="str">
        <f>IF(ISBLANK(C225)=TRUE,"",VLOOKUP(C225,'Límites Gráfico'!A:D,4,FALSE))</f>
        <v/>
      </c>
      <c r="T225" s="111" t="str">
        <f t="shared" si="37"/>
        <v>N. A.</v>
      </c>
      <c r="U225" s="140"/>
      <c r="V225" s="119"/>
      <c r="W225" s="216"/>
      <c r="X225" s="216"/>
    </row>
    <row r="226" spans="1:24" x14ac:dyDescent="0.25">
      <c r="A226" s="197"/>
      <c r="B226" s="108"/>
      <c r="C226" s="115"/>
      <c r="D226" s="116"/>
      <c r="E226" s="109" t="str">
        <f t="shared" si="31"/>
        <v/>
      </c>
      <c r="F226" s="97"/>
      <c r="G226" s="109" t="str">
        <f t="shared" si="32"/>
        <v/>
      </c>
      <c r="H226" s="98"/>
      <c r="I226" s="110" t="str">
        <f t="shared" si="33"/>
        <v/>
      </c>
      <c r="J226" s="145" t="str">
        <f t="shared" si="39"/>
        <v/>
      </c>
      <c r="K226" s="116"/>
      <c r="L226" s="109" t="str">
        <f t="shared" si="34"/>
        <v/>
      </c>
      <c r="M226" s="97"/>
      <c r="N226" s="109" t="str">
        <f t="shared" si="35"/>
        <v/>
      </c>
      <c r="O226" s="98"/>
      <c r="P226" s="110" t="str">
        <f t="shared" si="38"/>
        <v/>
      </c>
      <c r="Q226" s="143" t="str">
        <f t="shared" si="40"/>
        <v/>
      </c>
      <c r="R226" s="148" t="str">
        <f t="shared" si="36"/>
        <v/>
      </c>
      <c r="S226" s="113" t="str">
        <f>IF(ISBLANK(C226)=TRUE,"",VLOOKUP(C226,'Límites Gráfico'!A:D,4,FALSE))</f>
        <v/>
      </c>
      <c r="T226" s="111" t="str">
        <f t="shared" si="37"/>
        <v>N. A.</v>
      </c>
      <c r="U226" s="140"/>
      <c r="V226" s="119"/>
      <c r="W226" s="216"/>
      <c r="X226" s="216"/>
    </row>
    <row r="227" spans="1:24" x14ac:dyDescent="0.25">
      <c r="A227" s="197"/>
      <c r="B227" s="108"/>
      <c r="C227" s="115"/>
      <c r="D227" s="116"/>
      <c r="E227" s="109" t="str">
        <f t="shared" si="31"/>
        <v/>
      </c>
      <c r="F227" s="97"/>
      <c r="G227" s="109" t="str">
        <f t="shared" si="32"/>
        <v/>
      </c>
      <c r="H227" s="98"/>
      <c r="I227" s="110" t="str">
        <f t="shared" si="33"/>
        <v/>
      </c>
      <c r="J227" s="145" t="str">
        <f t="shared" si="39"/>
        <v/>
      </c>
      <c r="K227" s="116"/>
      <c r="L227" s="109" t="str">
        <f t="shared" si="34"/>
        <v/>
      </c>
      <c r="M227" s="97"/>
      <c r="N227" s="109" t="str">
        <f t="shared" si="35"/>
        <v/>
      </c>
      <c r="O227" s="98"/>
      <c r="P227" s="110" t="str">
        <f t="shared" si="38"/>
        <v/>
      </c>
      <c r="Q227" s="143" t="str">
        <f t="shared" si="40"/>
        <v/>
      </c>
      <c r="R227" s="148" t="str">
        <f t="shared" si="36"/>
        <v/>
      </c>
      <c r="S227" s="113" t="str">
        <f>IF(ISBLANK(C227)=TRUE,"",VLOOKUP(C227,'Límites Gráfico'!A:D,4,FALSE))</f>
        <v/>
      </c>
      <c r="T227" s="111" t="str">
        <f t="shared" si="37"/>
        <v>N. A.</v>
      </c>
      <c r="U227" s="140"/>
      <c r="V227" s="119"/>
      <c r="W227" s="216"/>
      <c r="X227" s="216"/>
    </row>
    <row r="228" spans="1:24" x14ac:dyDescent="0.25">
      <c r="A228" s="197"/>
      <c r="B228" s="108"/>
      <c r="C228" s="115"/>
      <c r="D228" s="116"/>
      <c r="E228" s="109" t="str">
        <f t="shared" si="31"/>
        <v/>
      </c>
      <c r="F228" s="97"/>
      <c r="G228" s="109" t="str">
        <f t="shared" si="32"/>
        <v/>
      </c>
      <c r="H228" s="98"/>
      <c r="I228" s="110" t="str">
        <f t="shared" si="33"/>
        <v/>
      </c>
      <c r="J228" s="145" t="str">
        <f t="shared" si="39"/>
        <v/>
      </c>
      <c r="K228" s="116"/>
      <c r="L228" s="109" t="str">
        <f t="shared" si="34"/>
        <v/>
      </c>
      <c r="M228" s="97"/>
      <c r="N228" s="109" t="str">
        <f t="shared" si="35"/>
        <v/>
      </c>
      <c r="O228" s="98"/>
      <c r="P228" s="110" t="str">
        <f t="shared" si="38"/>
        <v/>
      </c>
      <c r="Q228" s="143" t="str">
        <f t="shared" si="40"/>
        <v/>
      </c>
      <c r="R228" s="148" t="str">
        <f t="shared" si="36"/>
        <v/>
      </c>
      <c r="S228" s="113" t="str">
        <f>IF(ISBLANK(C228)=TRUE,"",VLOOKUP(C228,'Límites Gráfico'!A:D,4,FALSE))</f>
        <v/>
      </c>
      <c r="T228" s="111" t="str">
        <f t="shared" si="37"/>
        <v>N. A.</v>
      </c>
      <c r="U228" s="140"/>
      <c r="V228" s="119"/>
      <c r="W228" s="216"/>
      <c r="X228" s="216"/>
    </row>
    <row r="229" spans="1:24" x14ac:dyDescent="0.25">
      <c r="A229" s="197"/>
      <c r="B229" s="108"/>
      <c r="C229" s="115"/>
      <c r="D229" s="116"/>
      <c r="E229" s="109" t="str">
        <f t="shared" si="31"/>
        <v/>
      </c>
      <c r="F229" s="97"/>
      <c r="G229" s="109" t="str">
        <f t="shared" si="32"/>
        <v/>
      </c>
      <c r="H229" s="98"/>
      <c r="I229" s="110" t="str">
        <f t="shared" si="33"/>
        <v/>
      </c>
      <c r="J229" s="145" t="str">
        <f t="shared" si="39"/>
        <v/>
      </c>
      <c r="K229" s="116"/>
      <c r="L229" s="109" t="str">
        <f t="shared" si="34"/>
        <v/>
      </c>
      <c r="M229" s="97"/>
      <c r="N229" s="109" t="str">
        <f t="shared" si="35"/>
        <v/>
      </c>
      <c r="O229" s="98"/>
      <c r="P229" s="110" t="str">
        <f t="shared" si="38"/>
        <v/>
      </c>
      <c r="Q229" s="143" t="str">
        <f t="shared" si="40"/>
        <v/>
      </c>
      <c r="R229" s="148" t="str">
        <f t="shared" si="36"/>
        <v/>
      </c>
      <c r="S229" s="113" t="str">
        <f>IF(ISBLANK(C229)=TRUE,"",VLOOKUP(C229,'Límites Gráfico'!A:D,4,FALSE))</f>
        <v/>
      </c>
      <c r="T229" s="111" t="str">
        <f t="shared" si="37"/>
        <v>N. A.</v>
      </c>
      <c r="U229" s="140"/>
      <c r="V229" s="119"/>
      <c r="W229" s="216"/>
      <c r="X229" s="216"/>
    </row>
    <row r="230" spans="1:24" x14ac:dyDescent="0.25">
      <c r="A230" s="197"/>
      <c r="B230" s="108"/>
      <c r="C230" s="115"/>
      <c r="D230" s="116"/>
      <c r="E230" s="109" t="str">
        <f t="shared" si="31"/>
        <v/>
      </c>
      <c r="F230" s="97"/>
      <c r="G230" s="109" t="str">
        <f t="shared" si="32"/>
        <v/>
      </c>
      <c r="H230" s="98"/>
      <c r="I230" s="110" t="str">
        <f t="shared" si="33"/>
        <v/>
      </c>
      <c r="J230" s="145" t="str">
        <f t="shared" si="39"/>
        <v/>
      </c>
      <c r="K230" s="116"/>
      <c r="L230" s="109" t="str">
        <f t="shared" si="34"/>
        <v/>
      </c>
      <c r="M230" s="97"/>
      <c r="N230" s="109" t="str">
        <f t="shared" si="35"/>
        <v/>
      </c>
      <c r="O230" s="98"/>
      <c r="P230" s="110" t="str">
        <f t="shared" si="38"/>
        <v/>
      </c>
      <c r="Q230" s="143" t="str">
        <f t="shared" si="40"/>
        <v/>
      </c>
      <c r="R230" s="148" t="str">
        <f t="shared" si="36"/>
        <v/>
      </c>
      <c r="S230" s="113" t="str">
        <f>IF(ISBLANK(C230)=TRUE,"",VLOOKUP(C230,'Límites Gráfico'!A:D,4,FALSE))</f>
        <v/>
      </c>
      <c r="T230" s="111" t="str">
        <f t="shared" si="37"/>
        <v>N. A.</v>
      </c>
      <c r="U230" s="140"/>
      <c r="V230" s="119"/>
      <c r="W230" s="216"/>
      <c r="X230" s="216"/>
    </row>
    <row r="231" spans="1:24" x14ac:dyDescent="0.25">
      <c r="A231" s="197"/>
      <c r="B231" s="108"/>
      <c r="C231" s="115"/>
      <c r="D231" s="116"/>
      <c r="E231" s="109" t="str">
        <f t="shared" si="31"/>
        <v/>
      </c>
      <c r="F231" s="97"/>
      <c r="G231" s="109" t="str">
        <f t="shared" si="32"/>
        <v/>
      </c>
      <c r="H231" s="98"/>
      <c r="I231" s="110" t="str">
        <f t="shared" si="33"/>
        <v/>
      </c>
      <c r="J231" s="145" t="str">
        <f t="shared" si="39"/>
        <v/>
      </c>
      <c r="K231" s="116"/>
      <c r="L231" s="109" t="str">
        <f t="shared" si="34"/>
        <v/>
      </c>
      <c r="M231" s="97"/>
      <c r="N231" s="109" t="str">
        <f t="shared" si="35"/>
        <v/>
      </c>
      <c r="O231" s="98"/>
      <c r="P231" s="110" t="str">
        <f t="shared" si="38"/>
        <v/>
      </c>
      <c r="Q231" s="143" t="str">
        <f t="shared" si="40"/>
        <v/>
      </c>
      <c r="R231" s="148" t="str">
        <f t="shared" si="36"/>
        <v/>
      </c>
      <c r="S231" s="113" t="str">
        <f>IF(ISBLANK(C231)=TRUE,"",VLOOKUP(C231,'Límites Gráfico'!A:D,4,FALSE))</f>
        <v/>
      </c>
      <c r="T231" s="111" t="str">
        <f t="shared" si="37"/>
        <v>N. A.</v>
      </c>
      <c r="U231" s="140"/>
      <c r="V231" s="119"/>
      <c r="W231" s="216"/>
      <c r="X231" s="216"/>
    </row>
    <row r="232" spans="1:24" x14ac:dyDescent="0.25">
      <c r="A232" s="197"/>
      <c r="B232" s="108"/>
      <c r="C232" s="115"/>
      <c r="D232" s="116"/>
      <c r="E232" s="109" t="str">
        <f t="shared" si="31"/>
        <v/>
      </c>
      <c r="F232" s="97"/>
      <c r="G232" s="109" t="str">
        <f t="shared" si="32"/>
        <v/>
      </c>
      <c r="H232" s="98"/>
      <c r="I232" s="110" t="str">
        <f t="shared" si="33"/>
        <v/>
      </c>
      <c r="J232" s="145" t="str">
        <f t="shared" si="39"/>
        <v/>
      </c>
      <c r="K232" s="116"/>
      <c r="L232" s="109" t="str">
        <f t="shared" si="34"/>
        <v/>
      </c>
      <c r="M232" s="97"/>
      <c r="N232" s="109" t="str">
        <f t="shared" si="35"/>
        <v/>
      </c>
      <c r="O232" s="98"/>
      <c r="P232" s="110" t="str">
        <f t="shared" si="38"/>
        <v/>
      </c>
      <c r="Q232" s="143" t="str">
        <f t="shared" si="40"/>
        <v/>
      </c>
      <c r="R232" s="148" t="str">
        <f t="shared" si="36"/>
        <v/>
      </c>
      <c r="S232" s="113" t="str">
        <f>IF(ISBLANK(C232)=TRUE,"",VLOOKUP(C232,'Límites Gráfico'!A:D,4,FALSE))</f>
        <v/>
      </c>
      <c r="T232" s="111" t="str">
        <f t="shared" si="37"/>
        <v>N. A.</v>
      </c>
      <c r="U232" s="140"/>
      <c r="V232" s="119"/>
      <c r="W232" s="216"/>
      <c r="X232" s="216"/>
    </row>
    <row r="233" spans="1:24" x14ac:dyDescent="0.25">
      <c r="A233" s="197"/>
      <c r="B233" s="108"/>
      <c r="C233" s="115"/>
      <c r="D233" s="116"/>
      <c r="E233" s="109" t="str">
        <f t="shared" si="31"/>
        <v/>
      </c>
      <c r="F233" s="97"/>
      <c r="G233" s="109" t="str">
        <f t="shared" si="32"/>
        <v/>
      </c>
      <c r="H233" s="98"/>
      <c r="I233" s="110" t="str">
        <f t="shared" si="33"/>
        <v/>
      </c>
      <c r="J233" s="145" t="str">
        <f t="shared" si="39"/>
        <v/>
      </c>
      <c r="K233" s="116"/>
      <c r="L233" s="109" t="str">
        <f t="shared" si="34"/>
        <v/>
      </c>
      <c r="M233" s="97"/>
      <c r="N233" s="109" t="str">
        <f t="shared" si="35"/>
        <v/>
      </c>
      <c r="O233" s="98"/>
      <c r="P233" s="110" t="str">
        <f t="shared" si="38"/>
        <v/>
      </c>
      <c r="Q233" s="143" t="str">
        <f t="shared" si="40"/>
        <v/>
      </c>
      <c r="R233" s="148" t="str">
        <f t="shared" si="36"/>
        <v/>
      </c>
      <c r="S233" s="113" t="str">
        <f>IF(ISBLANK(C233)=TRUE,"",VLOOKUP(C233,'Límites Gráfico'!A:D,4,FALSE))</f>
        <v/>
      </c>
      <c r="T233" s="111" t="str">
        <f t="shared" si="37"/>
        <v>N. A.</v>
      </c>
      <c r="U233" s="140"/>
      <c r="V233" s="119"/>
      <c r="W233" s="216"/>
      <c r="X233" s="216"/>
    </row>
    <row r="234" spans="1:24" x14ac:dyDescent="0.25">
      <c r="A234" s="197"/>
      <c r="B234" s="108"/>
      <c r="C234" s="115"/>
      <c r="D234" s="116"/>
      <c r="E234" s="109" t="str">
        <f t="shared" si="31"/>
        <v/>
      </c>
      <c r="F234" s="97"/>
      <c r="G234" s="109" t="str">
        <f t="shared" si="32"/>
        <v/>
      </c>
      <c r="H234" s="98"/>
      <c r="I234" s="110" t="str">
        <f t="shared" si="33"/>
        <v/>
      </c>
      <c r="J234" s="145" t="str">
        <f t="shared" si="39"/>
        <v/>
      </c>
      <c r="K234" s="116"/>
      <c r="L234" s="109" t="str">
        <f t="shared" si="34"/>
        <v/>
      </c>
      <c r="M234" s="97"/>
      <c r="N234" s="109" t="str">
        <f t="shared" si="35"/>
        <v/>
      </c>
      <c r="O234" s="98"/>
      <c r="P234" s="110" t="str">
        <f t="shared" si="38"/>
        <v/>
      </c>
      <c r="Q234" s="143" t="str">
        <f t="shared" si="40"/>
        <v/>
      </c>
      <c r="R234" s="148" t="str">
        <f t="shared" si="36"/>
        <v/>
      </c>
      <c r="S234" s="113" t="str">
        <f>IF(ISBLANK(C234)=TRUE,"",VLOOKUP(C234,'Límites Gráfico'!A:D,4,FALSE))</f>
        <v/>
      </c>
      <c r="T234" s="111" t="str">
        <f t="shared" si="37"/>
        <v>N. A.</v>
      </c>
      <c r="U234" s="140"/>
      <c r="V234" s="119"/>
      <c r="W234" s="216"/>
      <c r="X234" s="216"/>
    </row>
    <row r="235" spans="1:24" x14ac:dyDescent="0.25">
      <c r="A235" s="197"/>
      <c r="B235" s="108"/>
      <c r="C235" s="115"/>
      <c r="D235" s="116"/>
      <c r="E235" s="109" t="str">
        <f t="shared" si="31"/>
        <v/>
      </c>
      <c r="F235" s="97"/>
      <c r="G235" s="109" t="str">
        <f t="shared" si="32"/>
        <v/>
      </c>
      <c r="H235" s="98"/>
      <c r="I235" s="110" t="str">
        <f t="shared" si="33"/>
        <v/>
      </c>
      <c r="J235" s="145" t="str">
        <f t="shared" si="39"/>
        <v/>
      </c>
      <c r="K235" s="116"/>
      <c r="L235" s="109" t="str">
        <f t="shared" si="34"/>
        <v/>
      </c>
      <c r="M235" s="97"/>
      <c r="N235" s="109" t="str">
        <f t="shared" si="35"/>
        <v/>
      </c>
      <c r="O235" s="98"/>
      <c r="P235" s="110" t="str">
        <f t="shared" si="38"/>
        <v/>
      </c>
      <c r="Q235" s="143" t="str">
        <f t="shared" si="40"/>
        <v/>
      </c>
      <c r="R235" s="148" t="str">
        <f t="shared" si="36"/>
        <v/>
      </c>
      <c r="S235" s="113" t="str">
        <f>IF(ISBLANK(C235)=TRUE,"",VLOOKUP(C235,'Límites Gráfico'!A:D,4,FALSE))</f>
        <v/>
      </c>
      <c r="T235" s="111" t="str">
        <f t="shared" si="37"/>
        <v>N. A.</v>
      </c>
      <c r="U235" s="140"/>
      <c r="V235" s="119"/>
      <c r="W235" s="216"/>
      <c r="X235" s="216"/>
    </row>
    <row r="236" spans="1:24" x14ac:dyDescent="0.25">
      <c r="A236" s="197"/>
      <c r="B236" s="108"/>
      <c r="C236" s="115"/>
      <c r="D236" s="116"/>
      <c r="E236" s="109" t="str">
        <f t="shared" si="31"/>
        <v/>
      </c>
      <c r="F236" s="97"/>
      <c r="G236" s="109" t="str">
        <f t="shared" si="32"/>
        <v/>
      </c>
      <c r="H236" s="98"/>
      <c r="I236" s="110" t="str">
        <f t="shared" si="33"/>
        <v/>
      </c>
      <c r="J236" s="145" t="str">
        <f t="shared" si="39"/>
        <v/>
      </c>
      <c r="K236" s="116"/>
      <c r="L236" s="109" t="str">
        <f t="shared" si="34"/>
        <v/>
      </c>
      <c r="M236" s="97"/>
      <c r="N236" s="109" t="str">
        <f t="shared" si="35"/>
        <v/>
      </c>
      <c r="O236" s="98"/>
      <c r="P236" s="110" t="str">
        <f t="shared" si="38"/>
        <v/>
      </c>
      <c r="Q236" s="143" t="str">
        <f t="shared" si="40"/>
        <v/>
      </c>
      <c r="R236" s="148" t="str">
        <f t="shared" si="36"/>
        <v/>
      </c>
      <c r="S236" s="113" t="str">
        <f>IF(ISBLANK(C236)=TRUE,"",VLOOKUP(C236,'Límites Gráfico'!A:D,4,FALSE))</f>
        <v/>
      </c>
      <c r="T236" s="111" t="str">
        <f t="shared" si="37"/>
        <v>N. A.</v>
      </c>
      <c r="U236" s="140"/>
      <c r="V236" s="119"/>
      <c r="W236" s="216"/>
      <c r="X236" s="216"/>
    </row>
    <row r="237" spans="1:24" x14ac:dyDescent="0.25">
      <c r="A237" s="197"/>
      <c r="B237" s="108"/>
      <c r="C237" s="115"/>
      <c r="D237" s="116"/>
      <c r="E237" s="109" t="str">
        <f t="shared" si="31"/>
        <v/>
      </c>
      <c r="F237" s="97"/>
      <c r="G237" s="109" t="str">
        <f t="shared" si="32"/>
        <v/>
      </c>
      <c r="H237" s="98"/>
      <c r="I237" s="110" t="str">
        <f t="shared" si="33"/>
        <v/>
      </c>
      <c r="J237" s="145" t="str">
        <f t="shared" si="39"/>
        <v/>
      </c>
      <c r="K237" s="116"/>
      <c r="L237" s="109" t="str">
        <f t="shared" si="34"/>
        <v/>
      </c>
      <c r="M237" s="97"/>
      <c r="N237" s="109" t="str">
        <f t="shared" si="35"/>
        <v/>
      </c>
      <c r="O237" s="98"/>
      <c r="P237" s="110" t="str">
        <f t="shared" si="38"/>
        <v/>
      </c>
      <c r="Q237" s="143" t="str">
        <f t="shared" si="40"/>
        <v/>
      </c>
      <c r="R237" s="148" t="str">
        <f t="shared" si="36"/>
        <v/>
      </c>
      <c r="S237" s="113" t="str">
        <f>IF(ISBLANK(C237)=TRUE,"",VLOOKUP(C237,'Límites Gráfico'!A:D,4,FALSE))</f>
        <v/>
      </c>
      <c r="T237" s="111" t="str">
        <f t="shared" si="37"/>
        <v>N. A.</v>
      </c>
      <c r="U237" s="140"/>
      <c r="V237" s="119"/>
      <c r="W237" s="216"/>
      <c r="X237" s="216"/>
    </row>
    <row r="238" spans="1:24" x14ac:dyDescent="0.25">
      <c r="A238" s="197"/>
      <c r="B238" s="108"/>
      <c r="C238" s="115"/>
      <c r="D238" s="116"/>
      <c r="E238" s="109" t="str">
        <f t="shared" si="31"/>
        <v/>
      </c>
      <c r="F238" s="97"/>
      <c r="G238" s="109" t="str">
        <f t="shared" si="32"/>
        <v/>
      </c>
      <c r="H238" s="98"/>
      <c r="I238" s="110" t="str">
        <f t="shared" si="33"/>
        <v/>
      </c>
      <c r="J238" s="145" t="str">
        <f t="shared" si="39"/>
        <v/>
      </c>
      <c r="K238" s="116"/>
      <c r="L238" s="109" t="str">
        <f t="shared" si="34"/>
        <v/>
      </c>
      <c r="M238" s="97"/>
      <c r="N238" s="109" t="str">
        <f t="shared" si="35"/>
        <v/>
      </c>
      <c r="O238" s="98"/>
      <c r="P238" s="110" t="str">
        <f t="shared" si="38"/>
        <v/>
      </c>
      <c r="Q238" s="143" t="str">
        <f t="shared" si="40"/>
        <v/>
      </c>
      <c r="R238" s="148" t="str">
        <f t="shared" si="36"/>
        <v/>
      </c>
      <c r="S238" s="113" t="str">
        <f>IF(ISBLANK(C238)=TRUE,"",VLOOKUP(C238,'Límites Gráfico'!A:D,4,FALSE))</f>
        <v/>
      </c>
      <c r="T238" s="111" t="str">
        <f t="shared" si="37"/>
        <v>N. A.</v>
      </c>
      <c r="U238" s="140"/>
      <c r="V238" s="119"/>
      <c r="W238" s="216"/>
      <c r="X238" s="216"/>
    </row>
    <row r="239" spans="1:24" x14ac:dyDescent="0.25">
      <c r="A239" s="197"/>
      <c r="B239" s="108"/>
      <c r="C239" s="115"/>
      <c r="D239" s="116"/>
      <c r="E239" s="109" t="str">
        <f t="shared" si="31"/>
        <v/>
      </c>
      <c r="F239" s="97"/>
      <c r="G239" s="109" t="str">
        <f t="shared" si="32"/>
        <v/>
      </c>
      <c r="H239" s="98"/>
      <c r="I239" s="110" t="str">
        <f t="shared" si="33"/>
        <v/>
      </c>
      <c r="J239" s="145" t="str">
        <f t="shared" si="39"/>
        <v/>
      </c>
      <c r="K239" s="116"/>
      <c r="L239" s="109" t="str">
        <f t="shared" si="34"/>
        <v/>
      </c>
      <c r="M239" s="97"/>
      <c r="N239" s="109" t="str">
        <f t="shared" si="35"/>
        <v/>
      </c>
      <c r="O239" s="98"/>
      <c r="P239" s="110" t="str">
        <f t="shared" si="38"/>
        <v/>
      </c>
      <c r="Q239" s="143" t="str">
        <f t="shared" si="40"/>
        <v/>
      </c>
      <c r="R239" s="148" t="str">
        <f t="shared" si="36"/>
        <v/>
      </c>
      <c r="S239" s="113" t="str">
        <f>IF(ISBLANK(C239)=TRUE,"",VLOOKUP(C239,'Límites Gráfico'!A:D,4,FALSE))</f>
        <v/>
      </c>
      <c r="T239" s="111" t="str">
        <f t="shared" si="37"/>
        <v>N. A.</v>
      </c>
      <c r="U239" s="140"/>
      <c r="V239" s="119"/>
      <c r="W239" s="216"/>
      <c r="X239" s="216"/>
    </row>
    <row r="240" spans="1:24" x14ac:dyDescent="0.25">
      <c r="A240" s="197"/>
      <c r="B240" s="108"/>
      <c r="C240" s="115"/>
      <c r="D240" s="116"/>
      <c r="E240" s="109" t="str">
        <f t="shared" si="31"/>
        <v/>
      </c>
      <c r="F240" s="97"/>
      <c r="G240" s="109" t="str">
        <f t="shared" si="32"/>
        <v/>
      </c>
      <c r="H240" s="98"/>
      <c r="I240" s="110" t="str">
        <f t="shared" si="33"/>
        <v/>
      </c>
      <c r="J240" s="145" t="str">
        <f t="shared" si="39"/>
        <v/>
      </c>
      <c r="K240" s="116"/>
      <c r="L240" s="109" t="str">
        <f t="shared" si="34"/>
        <v/>
      </c>
      <c r="M240" s="97"/>
      <c r="N240" s="109" t="str">
        <f t="shared" si="35"/>
        <v/>
      </c>
      <c r="O240" s="98"/>
      <c r="P240" s="110" t="str">
        <f t="shared" si="38"/>
        <v/>
      </c>
      <c r="Q240" s="143" t="str">
        <f t="shared" si="40"/>
        <v/>
      </c>
      <c r="R240" s="148" t="str">
        <f t="shared" si="36"/>
        <v/>
      </c>
      <c r="S240" s="113" t="str">
        <f>IF(ISBLANK(C240)=TRUE,"",VLOOKUP(C240,'Límites Gráfico'!A:D,4,FALSE))</f>
        <v/>
      </c>
      <c r="T240" s="111" t="str">
        <f t="shared" si="37"/>
        <v>N. A.</v>
      </c>
      <c r="U240" s="140"/>
      <c r="V240" s="119"/>
      <c r="W240" s="216"/>
      <c r="X240" s="216"/>
    </row>
    <row r="241" spans="1:24" x14ac:dyDescent="0.25">
      <c r="A241" s="197"/>
      <c r="B241" s="108"/>
      <c r="C241" s="115"/>
      <c r="D241" s="116"/>
      <c r="E241" s="109" t="str">
        <f t="shared" si="31"/>
        <v/>
      </c>
      <c r="F241" s="97"/>
      <c r="G241" s="109" t="str">
        <f t="shared" si="32"/>
        <v/>
      </c>
      <c r="H241" s="98"/>
      <c r="I241" s="110" t="str">
        <f t="shared" si="33"/>
        <v/>
      </c>
      <c r="J241" s="145" t="str">
        <f t="shared" si="39"/>
        <v/>
      </c>
      <c r="K241" s="116"/>
      <c r="L241" s="109" t="str">
        <f t="shared" si="34"/>
        <v/>
      </c>
      <c r="M241" s="97"/>
      <c r="N241" s="109" t="str">
        <f t="shared" si="35"/>
        <v/>
      </c>
      <c r="O241" s="98"/>
      <c r="P241" s="110" t="str">
        <f t="shared" si="38"/>
        <v/>
      </c>
      <c r="Q241" s="143" t="str">
        <f t="shared" si="40"/>
        <v/>
      </c>
      <c r="R241" s="148" t="str">
        <f t="shared" si="36"/>
        <v/>
      </c>
      <c r="S241" s="113" t="str">
        <f>IF(ISBLANK(C241)=TRUE,"",VLOOKUP(C241,'Límites Gráfico'!A:D,4,FALSE))</f>
        <v/>
      </c>
      <c r="T241" s="111" t="str">
        <f t="shared" si="37"/>
        <v>N. A.</v>
      </c>
      <c r="U241" s="140"/>
      <c r="V241" s="119"/>
      <c r="W241" s="216"/>
      <c r="X241" s="216"/>
    </row>
    <row r="242" spans="1:24" x14ac:dyDescent="0.25">
      <c r="A242" s="197"/>
      <c r="B242" s="108"/>
      <c r="C242" s="115"/>
      <c r="D242" s="116"/>
      <c r="E242" s="109" t="str">
        <f t="shared" si="31"/>
        <v/>
      </c>
      <c r="F242" s="97"/>
      <c r="G242" s="109" t="str">
        <f t="shared" si="32"/>
        <v/>
      </c>
      <c r="H242" s="98"/>
      <c r="I242" s="110" t="str">
        <f t="shared" si="33"/>
        <v/>
      </c>
      <c r="J242" s="145" t="str">
        <f t="shared" si="39"/>
        <v/>
      </c>
      <c r="K242" s="116"/>
      <c r="L242" s="109" t="str">
        <f t="shared" si="34"/>
        <v/>
      </c>
      <c r="M242" s="97"/>
      <c r="N242" s="109" t="str">
        <f t="shared" si="35"/>
        <v/>
      </c>
      <c r="O242" s="98"/>
      <c r="P242" s="110" t="str">
        <f t="shared" si="38"/>
        <v/>
      </c>
      <c r="Q242" s="143" t="str">
        <f t="shared" si="40"/>
        <v/>
      </c>
      <c r="R242" s="148" t="str">
        <f t="shared" si="36"/>
        <v/>
      </c>
      <c r="S242" s="113" t="str">
        <f>IF(ISBLANK(C242)=TRUE,"",VLOOKUP(C242,'Límites Gráfico'!A:D,4,FALSE))</f>
        <v/>
      </c>
      <c r="T242" s="111" t="str">
        <f t="shared" si="37"/>
        <v>N. A.</v>
      </c>
      <c r="U242" s="140"/>
      <c r="V242" s="119"/>
      <c r="W242" s="216"/>
      <c r="X242" s="216"/>
    </row>
    <row r="243" spans="1:24" x14ac:dyDescent="0.25">
      <c r="A243" s="197"/>
      <c r="B243" s="108"/>
      <c r="C243" s="115"/>
      <c r="D243" s="116"/>
      <c r="E243" s="109" t="str">
        <f t="shared" si="31"/>
        <v/>
      </c>
      <c r="F243" s="97"/>
      <c r="G243" s="109" t="str">
        <f t="shared" si="32"/>
        <v/>
      </c>
      <c r="H243" s="98"/>
      <c r="I243" s="110" t="str">
        <f t="shared" si="33"/>
        <v/>
      </c>
      <c r="J243" s="145" t="str">
        <f t="shared" si="39"/>
        <v/>
      </c>
      <c r="K243" s="116"/>
      <c r="L243" s="109" t="str">
        <f t="shared" si="34"/>
        <v/>
      </c>
      <c r="M243" s="97"/>
      <c r="N243" s="109" t="str">
        <f t="shared" si="35"/>
        <v/>
      </c>
      <c r="O243" s="98"/>
      <c r="P243" s="110" t="str">
        <f t="shared" si="38"/>
        <v/>
      </c>
      <c r="Q243" s="143" t="str">
        <f t="shared" si="40"/>
        <v/>
      </c>
      <c r="R243" s="148" t="str">
        <f t="shared" si="36"/>
        <v/>
      </c>
      <c r="S243" s="113" t="str">
        <f>IF(ISBLANK(C243)=TRUE,"",VLOOKUP(C243,'Límites Gráfico'!A:D,4,FALSE))</f>
        <v/>
      </c>
      <c r="T243" s="111" t="str">
        <f t="shared" si="37"/>
        <v>N. A.</v>
      </c>
      <c r="U243" s="140"/>
      <c r="V243" s="119"/>
      <c r="W243" s="216"/>
      <c r="X243" s="216"/>
    </row>
    <row r="244" spans="1:24" x14ac:dyDescent="0.25">
      <c r="A244" s="197"/>
      <c r="B244" s="108"/>
      <c r="C244" s="115"/>
      <c r="D244" s="116"/>
      <c r="E244" s="109" t="str">
        <f t="shared" si="31"/>
        <v/>
      </c>
      <c r="F244" s="97"/>
      <c r="G244" s="109" t="str">
        <f t="shared" si="32"/>
        <v/>
      </c>
      <c r="H244" s="98"/>
      <c r="I244" s="110" t="str">
        <f t="shared" si="33"/>
        <v/>
      </c>
      <c r="J244" s="145" t="str">
        <f t="shared" si="39"/>
        <v/>
      </c>
      <c r="K244" s="116"/>
      <c r="L244" s="109" t="str">
        <f t="shared" si="34"/>
        <v/>
      </c>
      <c r="M244" s="97"/>
      <c r="N244" s="109" t="str">
        <f t="shared" si="35"/>
        <v/>
      </c>
      <c r="O244" s="98"/>
      <c r="P244" s="110" t="str">
        <f t="shared" si="38"/>
        <v/>
      </c>
      <c r="Q244" s="143" t="str">
        <f t="shared" si="40"/>
        <v/>
      </c>
      <c r="R244" s="148" t="str">
        <f t="shared" si="36"/>
        <v/>
      </c>
      <c r="S244" s="113" t="str">
        <f>IF(ISBLANK(C244)=TRUE,"",VLOOKUP(C244,'Límites Gráfico'!A:D,4,FALSE))</f>
        <v/>
      </c>
      <c r="T244" s="111" t="str">
        <f t="shared" si="37"/>
        <v>N. A.</v>
      </c>
      <c r="U244" s="140"/>
      <c r="V244" s="119"/>
      <c r="W244" s="216"/>
      <c r="X244" s="216"/>
    </row>
    <row r="245" spans="1:24" x14ac:dyDescent="0.25">
      <c r="A245" s="197"/>
      <c r="B245" s="108"/>
      <c r="C245" s="115"/>
      <c r="D245" s="116"/>
      <c r="E245" s="109" t="str">
        <f t="shared" si="31"/>
        <v/>
      </c>
      <c r="F245" s="97"/>
      <c r="G245" s="109" t="str">
        <f t="shared" si="32"/>
        <v/>
      </c>
      <c r="H245" s="98"/>
      <c r="I245" s="110" t="str">
        <f t="shared" si="33"/>
        <v/>
      </c>
      <c r="J245" s="145" t="str">
        <f t="shared" si="39"/>
        <v/>
      </c>
      <c r="K245" s="116"/>
      <c r="L245" s="109" t="str">
        <f t="shared" si="34"/>
        <v/>
      </c>
      <c r="M245" s="97"/>
      <c r="N245" s="109" t="str">
        <f t="shared" si="35"/>
        <v/>
      </c>
      <c r="O245" s="98"/>
      <c r="P245" s="110" t="str">
        <f t="shared" si="38"/>
        <v/>
      </c>
      <c r="Q245" s="143" t="str">
        <f t="shared" si="40"/>
        <v/>
      </c>
      <c r="R245" s="148" t="str">
        <f t="shared" si="36"/>
        <v/>
      </c>
      <c r="S245" s="113" t="str">
        <f>IF(ISBLANK(C245)=TRUE,"",VLOOKUP(C245,'Límites Gráfico'!A:D,4,FALSE))</f>
        <v/>
      </c>
      <c r="T245" s="111" t="str">
        <f t="shared" si="37"/>
        <v>N. A.</v>
      </c>
      <c r="U245" s="140"/>
      <c r="V245" s="119"/>
      <c r="W245" s="216"/>
      <c r="X245" s="216"/>
    </row>
    <row r="246" spans="1:24" x14ac:dyDescent="0.25">
      <c r="A246" s="197"/>
      <c r="B246" s="108"/>
      <c r="C246" s="115"/>
      <c r="D246" s="116"/>
      <c r="E246" s="109" t="str">
        <f t="shared" si="31"/>
        <v/>
      </c>
      <c r="F246" s="97"/>
      <c r="G246" s="109" t="str">
        <f t="shared" si="32"/>
        <v/>
      </c>
      <c r="H246" s="98"/>
      <c r="I246" s="110" t="str">
        <f t="shared" si="33"/>
        <v/>
      </c>
      <c r="J246" s="145" t="str">
        <f t="shared" si="39"/>
        <v/>
      </c>
      <c r="K246" s="116"/>
      <c r="L246" s="109" t="str">
        <f t="shared" si="34"/>
        <v/>
      </c>
      <c r="M246" s="97"/>
      <c r="N246" s="109" t="str">
        <f t="shared" si="35"/>
        <v/>
      </c>
      <c r="O246" s="98"/>
      <c r="P246" s="110" t="str">
        <f t="shared" si="38"/>
        <v/>
      </c>
      <c r="Q246" s="143" t="str">
        <f t="shared" si="40"/>
        <v/>
      </c>
      <c r="R246" s="148" t="str">
        <f t="shared" si="36"/>
        <v/>
      </c>
      <c r="S246" s="113" t="str">
        <f>IF(ISBLANK(C246)=TRUE,"",VLOOKUP(C246,'Límites Gráfico'!A:D,4,FALSE))</f>
        <v/>
      </c>
      <c r="T246" s="111" t="str">
        <f t="shared" si="37"/>
        <v>N. A.</v>
      </c>
      <c r="U246" s="140"/>
      <c r="V246" s="119"/>
      <c r="W246" s="216"/>
      <c r="X246" s="216"/>
    </row>
    <row r="247" spans="1:24" x14ac:dyDescent="0.25">
      <c r="A247" s="197"/>
      <c r="B247" s="108"/>
      <c r="C247" s="115"/>
      <c r="D247" s="116"/>
      <c r="E247" s="109" t="str">
        <f t="shared" si="31"/>
        <v/>
      </c>
      <c r="F247" s="97"/>
      <c r="G247" s="109" t="str">
        <f t="shared" si="32"/>
        <v/>
      </c>
      <c r="H247" s="98"/>
      <c r="I247" s="110" t="str">
        <f t="shared" si="33"/>
        <v/>
      </c>
      <c r="J247" s="145" t="str">
        <f t="shared" si="39"/>
        <v/>
      </c>
      <c r="K247" s="116"/>
      <c r="L247" s="109" t="str">
        <f t="shared" si="34"/>
        <v/>
      </c>
      <c r="M247" s="97"/>
      <c r="N247" s="109" t="str">
        <f t="shared" si="35"/>
        <v/>
      </c>
      <c r="O247" s="98"/>
      <c r="P247" s="110" t="str">
        <f t="shared" si="38"/>
        <v/>
      </c>
      <c r="Q247" s="143" t="str">
        <f t="shared" si="40"/>
        <v/>
      </c>
      <c r="R247" s="148" t="str">
        <f t="shared" si="36"/>
        <v/>
      </c>
      <c r="S247" s="113" t="str">
        <f>IF(ISBLANK(C247)=TRUE,"",VLOOKUP(C247,'Límites Gráfico'!A:D,4,FALSE))</f>
        <v/>
      </c>
      <c r="T247" s="111" t="str">
        <f t="shared" si="37"/>
        <v>N. A.</v>
      </c>
      <c r="U247" s="140"/>
      <c r="V247" s="119"/>
      <c r="W247" s="216"/>
      <c r="X247" s="216"/>
    </row>
    <row r="248" spans="1:24" x14ac:dyDescent="0.25">
      <c r="A248" s="197"/>
      <c r="B248" s="108"/>
      <c r="C248" s="115"/>
      <c r="D248" s="116"/>
      <c r="E248" s="109" t="str">
        <f t="shared" si="31"/>
        <v/>
      </c>
      <c r="F248" s="97"/>
      <c r="G248" s="109" t="str">
        <f t="shared" si="32"/>
        <v/>
      </c>
      <c r="H248" s="98"/>
      <c r="I248" s="110" t="str">
        <f t="shared" si="33"/>
        <v/>
      </c>
      <c r="J248" s="145" t="str">
        <f t="shared" si="39"/>
        <v/>
      </c>
      <c r="K248" s="116"/>
      <c r="L248" s="109" t="str">
        <f t="shared" si="34"/>
        <v/>
      </c>
      <c r="M248" s="97"/>
      <c r="N248" s="109" t="str">
        <f t="shared" si="35"/>
        <v/>
      </c>
      <c r="O248" s="98"/>
      <c r="P248" s="110" t="str">
        <f t="shared" si="38"/>
        <v/>
      </c>
      <c r="Q248" s="143" t="str">
        <f t="shared" si="40"/>
        <v/>
      </c>
      <c r="R248" s="148" t="str">
        <f t="shared" si="36"/>
        <v/>
      </c>
      <c r="S248" s="113" t="str">
        <f>IF(ISBLANK(C248)=TRUE,"",VLOOKUP(C248,'Límites Gráfico'!A:D,4,FALSE))</f>
        <v/>
      </c>
      <c r="T248" s="111" t="str">
        <f t="shared" si="37"/>
        <v>N. A.</v>
      </c>
      <c r="U248" s="140"/>
      <c r="V248" s="119"/>
      <c r="W248" s="216"/>
      <c r="X248" s="216"/>
    </row>
    <row r="249" spans="1:24" x14ac:dyDescent="0.25">
      <c r="A249" s="197"/>
      <c r="B249" s="108"/>
      <c r="C249" s="115"/>
      <c r="D249" s="116"/>
      <c r="E249" s="109" t="str">
        <f t="shared" si="31"/>
        <v/>
      </c>
      <c r="F249" s="97"/>
      <c r="G249" s="109" t="str">
        <f t="shared" si="32"/>
        <v/>
      </c>
      <c r="H249" s="98"/>
      <c r="I249" s="110" t="str">
        <f t="shared" si="33"/>
        <v/>
      </c>
      <c r="J249" s="145" t="str">
        <f t="shared" si="39"/>
        <v/>
      </c>
      <c r="K249" s="116"/>
      <c r="L249" s="109" t="str">
        <f t="shared" si="34"/>
        <v/>
      </c>
      <c r="M249" s="97"/>
      <c r="N249" s="109" t="str">
        <f t="shared" si="35"/>
        <v/>
      </c>
      <c r="O249" s="98"/>
      <c r="P249" s="110" t="str">
        <f t="shared" si="38"/>
        <v/>
      </c>
      <c r="Q249" s="143" t="str">
        <f t="shared" si="40"/>
        <v/>
      </c>
      <c r="R249" s="148" t="str">
        <f t="shared" si="36"/>
        <v/>
      </c>
      <c r="S249" s="113" t="str">
        <f>IF(ISBLANK(C249)=TRUE,"",VLOOKUP(C249,'Límites Gráfico'!A:D,4,FALSE))</f>
        <v/>
      </c>
      <c r="T249" s="111" t="str">
        <f t="shared" si="37"/>
        <v>N. A.</v>
      </c>
      <c r="U249" s="140"/>
      <c r="V249" s="119"/>
      <c r="W249" s="216"/>
      <c r="X249" s="216"/>
    </row>
    <row r="250" spans="1:24" x14ac:dyDescent="0.25">
      <c r="A250" s="197"/>
      <c r="B250" s="108"/>
      <c r="C250" s="115"/>
      <c r="D250" s="116"/>
      <c r="E250" s="109" t="str">
        <f t="shared" si="31"/>
        <v/>
      </c>
      <c r="F250" s="97"/>
      <c r="G250" s="109" t="str">
        <f t="shared" si="32"/>
        <v/>
      </c>
      <c r="H250" s="98"/>
      <c r="I250" s="110" t="str">
        <f t="shared" si="33"/>
        <v/>
      </c>
      <c r="J250" s="145" t="str">
        <f t="shared" si="39"/>
        <v/>
      </c>
      <c r="K250" s="116"/>
      <c r="L250" s="109" t="str">
        <f t="shared" si="34"/>
        <v/>
      </c>
      <c r="M250" s="97"/>
      <c r="N250" s="109" t="str">
        <f t="shared" si="35"/>
        <v/>
      </c>
      <c r="O250" s="98"/>
      <c r="P250" s="110" t="str">
        <f t="shared" si="38"/>
        <v/>
      </c>
      <c r="Q250" s="143" t="str">
        <f t="shared" si="40"/>
        <v/>
      </c>
      <c r="R250" s="148" t="str">
        <f t="shared" si="36"/>
        <v/>
      </c>
      <c r="S250" s="113" t="str">
        <f>IF(ISBLANK(C250)=TRUE,"",VLOOKUP(C250,'Límites Gráfico'!A:D,4,FALSE))</f>
        <v/>
      </c>
      <c r="T250" s="111" t="str">
        <f t="shared" si="37"/>
        <v>N. A.</v>
      </c>
      <c r="U250" s="140"/>
      <c r="V250" s="119"/>
      <c r="W250" s="216"/>
      <c r="X250" s="216"/>
    </row>
    <row r="251" spans="1:24" x14ac:dyDescent="0.25">
      <c r="A251" s="197"/>
      <c r="B251" s="108"/>
      <c r="C251" s="115"/>
      <c r="D251" s="116"/>
      <c r="E251" s="109" t="str">
        <f t="shared" si="31"/>
        <v/>
      </c>
      <c r="F251" s="97"/>
      <c r="G251" s="109" t="str">
        <f t="shared" si="32"/>
        <v/>
      </c>
      <c r="H251" s="98"/>
      <c r="I251" s="110" t="str">
        <f t="shared" si="33"/>
        <v/>
      </c>
      <c r="J251" s="145" t="str">
        <f t="shared" si="39"/>
        <v/>
      </c>
      <c r="K251" s="116"/>
      <c r="L251" s="109" t="str">
        <f t="shared" si="34"/>
        <v/>
      </c>
      <c r="M251" s="97"/>
      <c r="N251" s="109" t="str">
        <f t="shared" si="35"/>
        <v/>
      </c>
      <c r="O251" s="98"/>
      <c r="P251" s="110" t="str">
        <f t="shared" si="38"/>
        <v/>
      </c>
      <c r="Q251" s="143" t="str">
        <f t="shared" si="40"/>
        <v/>
      </c>
      <c r="R251" s="148" t="str">
        <f t="shared" si="36"/>
        <v/>
      </c>
      <c r="S251" s="113" t="str">
        <f>IF(ISBLANK(C251)=TRUE,"",VLOOKUP(C251,'Límites Gráfico'!A:D,4,FALSE))</f>
        <v/>
      </c>
      <c r="T251" s="111" t="str">
        <f t="shared" si="37"/>
        <v>N. A.</v>
      </c>
      <c r="U251" s="140"/>
      <c r="V251" s="119"/>
      <c r="W251" s="216"/>
      <c r="X251" s="216"/>
    </row>
    <row r="252" spans="1:24" x14ac:dyDescent="0.25">
      <c r="A252" s="197"/>
      <c r="B252" s="108"/>
      <c r="C252" s="115"/>
      <c r="D252" s="116"/>
      <c r="E252" s="109" t="str">
        <f t="shared" si="31"/>
        <v/>
      </c>
      <c r="F252" s="97"/>
      <c r="G252" s="109" t="str">
        <f t="shared" si="32"/>
        <v/>
      </c>
      <c r="H252" s="98"/>
      <c r="I252" s="110" t="str">
        <f t="shared" si="33"/>
        <v/>
      </c>
      <c r="J252" s="145" t="str">
        <f t="shared" si="39"/>
        <v/>
      </c>
      <c r="K252" s="116"/>
      <c r="L252" s="109" t="str">
        <f t="shared" si="34"/>
        <v/>
      </c>
      <c r="M252" s="97"/>
      <c r="N252" s="109" t="str">
        <f t="shared" si="35"/>
        <v/>
      </c>
      <c r="O252" s="98"/>
      <c r="P252" s="110" t="str">
        <f t="shared" si="38"/>
        <v/>
      </c>
      <c r="Q252" s="143" t="str">
        <f t="shared" si="40"/>
        <v/>
      </c>
      <c r="R252" s="148" t="str">
        <f t="shared" si="36"/>
        <v/>
      </c>
      <c r="S252" s="113" t="str">
        <f>IF(ISBLANK(C252)=TRUE,"",VLOOKUP(C252,'Límites Gráfico'!A:D,4,FALSE))</f>
        <v/>
      </c>
      <c r="T252" s="111" t="str">
        <f t="shared" si="37"/>
        <v>N. A.</v>
      </c>
      <c r="U252" s="140"/>
      <c r="V252" s="119"/>
      <c r="W252" s="216"/>
      <c r="X252" s="216"/>
    </row>
    <row r="253" spans="1:24" x14ac:dyDescent="0.25">
      <c r="A253" s="197"/>
      <c r="B253" s="108"/>
      <c r="C253" s="115"/>
      <c r="D253" s="116"/>
      <c r="E253" s="109" t="str">
        <f t="shared" si="31"/>
        <v/>
      </c>
      <c r="F253" s="97"/>
      <c r="G253" s="109" t="str">
        <f t="shared" si="32"/>
        <v/>
      </c>
      <c r="H253" s="98"/>
      <c r="I253" s="110" t="str">
        <f t="shared" si="33"/>
        <v/>
      </c>
      <c r="J253" s="145" t="str">
        <f t="shared" si="39"/>
        <v/>
      </c>
      <c r="K253" s="116"/>
      <c r="L253" s="109" t="str">
        <f t="shared" si="34"/>
        <v/>
      </c>
      <c r="M253" s="97"/>
      <c r="N253" s="109" t="str">
        <f t="shared" si="35"/>
        <v/>
      </c>
      <c r="O253" s="98"/>
      <c r="P253" s="110" t="str">
        <f t="shared" si="38"/>
        <v/>
      </c>
      <c r="Q253" s="143" t="str">
        <f t="shared" si="40"/>
        <v/>
      </c>
      <c r="R253" s="148" t="str">
        <f t="shared" si="36"/>
        <v/>
      </c>
      <c r="S253" s="113" t="str">
        <f>IF(ISBLANK(C253)=TRUE,"",VLOOKUP(C253,'Límites Gráfico'!A:D,4,FALSE))</f>
        <v/>
      </c>
      <c r="T253" s="111" t="str">
        <f t="shared" si="37"/>
        <v>N. A.</v>
      </c>
      <c r="U253" s="140"/>
      <c r="V253" s="119"/>
      <c r="W253" s="216"/>
      <c r="X253" s="216"/>
    </row>
    <row r="254" spans="1:24" x14ac:dyDescent="0.25">
      <c r="A254" s="197"/>
      <c r="B254" s="108"/>
      <c r="C254" s="115"/>
      <c r="D254" s="116"/>
      <c r="E254" s="109" t="str">
        <f t="shared" si="31"/>
        <v/>
      </c>
      <c r="F254" s="97"/>
      <c r="G254" s="109" t="str">
        <f t="shared" si="32"/>
        <v/>
      </c>
      <c r="H254" s="98"/>
      <c r="I254" s="110" t="str">
        <f t="shared" si="33"/>
        <v/>
      </c>
      <c r="J254" s="145" t="str">
        <f t="shared" si="39"/>
        <v/>
      </c>
      <c r="K254" s="116"/>
      <c r="L254" s="109" t="str">
        <f t="shared" si="34"/>
        <v/>
      </c>
      <c r="M254" s="97"/>
      <c r="N254" s="109" t="str">
        <f t="shared" si="35"/>
        <v/>
      </c>
      <c r="O254" s="98"/>
      <c r="P254" s="110" t="str">
        <f t="shared" si="38"/>
        <v/>
      </c>
      <c r="Q254" s="143" t="str">
        <f t="shared" si="40"/>
        <v/>
      </c>
      <c r="R254" s="148" t="str">
        <f t="shared" si="36"/>
        <v/>
      </c>
      <c r="S254" s="113" t="str">
        <f>IF(ISBLANK(C254)=TRUE,"",VLOOKUP(C254,'Límites Gráfico'!A:D,4,FALSE))</f>
        <v/>
      </c>
      <c r="T254" s="111" t="str">
        <f t="shared" si="37"/>
        <v>N. A.</v>
      </c>
      <c r="U254" s="140"/>
      <c r="V254" s="119"/>
      <c r="W254" s="216"/>
      <c r="X254" s="216"/>
    </row>
    <row r="255" spans="1:24" x14ac:dyDescent="0.25">
      <c r="A255" s="197"/>
      <c r="B255" s="108"/>
      <c r="C255" s="115"/>
      <c r="D255" s="116"/>
      <c r="E255" s="109" t="str">
        <f t="shared" si="31"/>
        <v/>
      </c>
      <c r="F255" s="97"/>
      <c r="G255" s="109" t="str">
        <f t="shared" si="32"/>
        <v/>
      </c>
      <c r="H255" s="98"/>
      <c r="I255" s="110" t="str">
        <f t="shared" si="33"/>
        <v/>
      </c>
      <c r="J255" s="145" t="str">
        <f t="shared" si="39"/>
        <v/>
      </c>
      <c r="K255" s="116"/>
      <c r="L255" s="109" t="str">
        <f t="shared" si="34"/>
        <v/>
      </c>
      <c r="M255" s="97"/>
      <c r="N255" s="109" t="str">
        <f t="shared" si="35"/>
        <v/>
      </c>
      <c r="O255" s="98"/>
      <c r="P255" s="110" t="str">
        <f t="shared" si="38"/>
        <v/>
      </c>
      <c r="Q255" s="143" t="str">
        <f t="shared" si="40"/>
        <v/>
      </c>
      <c r="R255" s="148" t="str">
        <f t="shared" si="36"/>
        <v/>
      </c>
      <c r="S255" s="113" t="str">
        <f>IF(ISBLANK(C255)=TRUE,"",VLOOKUP(C255,'Límites Gráfico'!A:D,4,FALSE))</f>
        <v/>
      </c>
      <c r="T255" s="111" t="str">
        <f t="shared" si="37"/>
        <v>N. A.</v>
      </c>
      <c r="U255" s="140"/>
      <c r="V255" s="119"/>
      <c r="W255" s="216"/>
      <c r="X255" s="216"/>
    </row>
    <row r="256" spans="1:24" x14ac:dyDescent="0.25">
      <c r="A256" s="197"/>
      <c r="B256" s="108"/>
      <c r="C256" s="115"/>
      <c r="D256" s="116"/>
      <c r="E256" s="109" t="str">
        <f t="shared" si="31"/>
        <v/>
      </c>
      <c r="F256" s="97"/>
      <c r="G256" s="109" t="str">
        <f t="shared" si="32"/>
        <v/>
      </c>
      <c r="H256" s="98"/>
      <c r="I256" s="110" t="str">
        <f t="shared" si="33"/>
        <v/>
      </c>
      <c r="J256" s="145" t="str">
        <f t="shared" si="39"/>
        <v/>
      </c>
      <c r="K256" s="116"/>
      <c r="L256" s="109" t="str">
        <f t="shared" si="34"/>
        <v/>
      </c>
      <c r="M256" s="97"/>
      <c r="N256" s="109" t="str">
        <f t="shared" si="35"/>
        <v/>
      </c>
      <c r="O256" s="98"/>
      <c r="P256" s="110" t="str">
        <f t="shared" si="38"/>
        <v/>
      </c>
      <c r="Q256" s="143" t="str">
        <f t="shared" si="40"/>
        <v/>
      </c>
      <c r="R256" s="148" t="str">
        <f t="shared" si="36"/>
        <v/>
      </c>
      <c r="S256" s="113" t="str">
        <f>IF(ISBLANK(C256)=TRUE,"",VLOOKUP(C256,'Límites Gráfico'!A:D,4,FALSE))</f>
        <v/>
      </c>
      <c r="T256" s="111" t="str">
        <f t="shared" si="37"/>
        <v>N. A.</v>
      </c>
      <c r="U256" s="140"/>
      <c r="V256" s="119"/>
      <c r="W256" s="216"/>
      <c r="X256" s="216"/>
    </row>
    <row r="257" spans="1:24" x14ac:dyDescent="0.25">
      <c r="A257" s="197"/>
      <c r="B257" s="108"/>
      <c r="C257" s="115"/>
      <c r="D257" s="116"/>
      <c r="E257" s="109" t="str">
        <f t="shared" si="31"/>
        <v/>
      </c>
      <c r="F257" s="97"/>
      <c r="G257" s="109" t="str">
        <f t="shared" si="32"/>
        <v/>
      </c>
      <c r="H257" s="98"/>
      <c r="I257" s="110" t="str">
        <f t="shared" si="33"/>
        <v/>
      </c>
      <c r="J257" s="145" t="str">
        <f t="shared" si="39"/>
        <v/>
      </c>
      <c r="K257" s="116"/>
      <c r="L257" s="109" t="str">
        <f t="shared" si="34"/>
        <v/>
      </c>
      <c r="M257" s="97"/>
      <c r="N257" s="109" t="str">
        <f t="shared" si="35"/>
        <v/>
      </c>
      <c r="O257" s="98"/>
      <c r="P257" s="110" t="str">
        <f t="shared" si="38"/>
        <v/>
      </c>
      <c r="Q257" s="143" t="str">
        <f t="shared" si="40"/>
        <v/>
      </c>
      <c r="R257" s="148" t="str">
        <f t="shared" si="36"/>
        <v/>
      </c>
      <c r="S257" s="113" t="str">
        <f>IF(ISBLANK(C257)=TRUE,"",VLOOKUP(C257,'Límites Gráfico'!A:D,4,FALSE))</f>
        <v/>
      </c>
      <c r="T257" s="111" t="str">
        <f t="shared" si="37"/>
        <v>N. A.</v>
      </c>
      <c r="U257" s="140"/>
      <c r="V257" s="119"/>
      <c r="W257" s="216"/>
      <c r="X257" s="216"/>
    </row>
    <row r="258" spans="1:24" x14ac:dyDescent="0.25">
      <c r="A258" s="197"/>
      <c r="B258" s="108"/>
      <c r="C258" s="115"/>
      <c r="D258" s="116"/>
      <c r="E258" s="109" t="str">
        <f t="shared" si="31"/>
        <v/>
      </c>
      <c r="F258" s="97"/>
      <c r="G258" s="109" t="str">
        <f t="shared" si="32"/>
        <v/>
      </c>
      <c r="H258" s="98"/>
      <c r="I258" s="110" t="str">
        <f t="shared" si="33"/>
        <v/>
      </c>
      <c r="J258" s="145" t="str">
        <f t="shared" si="39"/>
        <v/>
      </c>
      <c r="K258" s="116"/>
      <c r="L258" s="109" t="str">
        <f t="shared" si="34"/>
        <v/>
      </c>
      <c r="M258" s="97"/>
      <c r="N258" s="109" t="str">
        <f t="shared" si="35"/>
        <v/>
      </c>
      <c r="O258" s="98"/>
      <c r="P258" s="110" t="str">
        <f t="shared" si="38"/>
        <v/>
      </c>
      <c r="Q258" s="143" t="str">
        <f t="shared" si="40"/>
        <v/>
      </c>
      <c r="R258" s="148" t="str">
        <f t="shared" si="36"/>
        <v/>
      </c>
      <c r="S258" s="113" t="str">
        <f>IF(ISBLANK(C258)=TRUE,"",VLOOKUP(C258,'Límites Gráfico'!A:D,4,FALSE))</f>
        <v/>
      </c>
      <c r="T258" s="111" t="str">
        <f t="shared" si="37"/>
        <v>N. A.</v>
      </c>
      <c r="U258" s="140"/>
      <c r="V258" s="119"/>
      <c r="W258" s="216"/>
      <c r="X258" s="216"/>
    </row>
    <row r="259" spans="1:24" x14ac:dyDescent="0.25">
      <c r="A259" s="197"/>
      <c r="B259" s="108"/>
      <c r="C259" s="115"/>
      <c r="D259" s="116"/>
      <c r="E259" s="109" t="str">
        <f t="shared" si="31"/>
        <v/>
      </c>
      <c r="F259" s="97"/>
      <c r="G259" s="109" t="str">
        <f t="shared" si="32"/>
        <v/>
      </c>
      <c r="H259" s="98"/>
      <c r="I259" s="110" t="str">
        <f t="shared" si="33"/>
        <v/>
      </c>
      <c r="J259" s="145" t="str">
        <f t="shared" si="39"/>
        <v/>
      </c>
      <c r="K259" s="116"/>
      <c r="L259" s="109" t="str">
        <f t="shared" si="34"/>
        <v/>
      </c>
      <c r="M259" s="97"/>
      <c r="N259" s="109" t="str">
        <f t="shared" si="35"/>
        <v/>
      </c>
      <c r="O259" s="98"/>
      <c r="P259" s="110" t="str">
        <f t="shared" si="38"/>
        <v/>
      </c>
      <c r="Q259" s="143" t="str">
        <f t="shared" si="40"/>
        <v/>
      </c>
      <c r="R259" s="148" t="str">
        <f t="shared" si="36"/>
        <v/>
      </c>
      <c r="S259" s="113" t="str">
        <f>IF(ISBLANK(C259)=TRUE,"",VLOOKUP(C259,'Límites Gráfico'!A:D,4,FALSE))</f>
        <v/>
      </c>
      <c r="T259" s="111" t="str">
        <f t="shared" si="37"/>
        <v>N. A.</v>
      </c>
      <c r="U259" s="140"/>
      <c r="V259" s="119"/>
      <c r="W259" s="216"/>
      <c r="X259" s="216"/>
    </row>
    <row r="260" spans="1:24" x14ac:dyDescent="0.25">
      <c r="A260" s="197"/>
      <c r="B260" s="108"/>
      <c r="C260" s="115"/>
      <c r="D260" s="116"/>
      <c r="E260" s="109" t="str">
        <f t="shared" si="31"/>
        <v/>
      </c>
      <c r="F260" s="97"/>
      <c r="G260" s="109" t="str">
        <f t="shared" si="32"/>
        <v/>
      </c>
      <c r="H260" s="98"/>
      <c r="I260" s="110" t="str">
        <f t="shared" si="33"/>
        <v/>
      </c>
      <c r="J260" s="145" t="str">
        <f t="shared" si="39"/>
        <v/>
      </c>
      <c r="K260" s="116"/>
      <c r="L260" s="109" t="str">
        <f t="shared" si="34"/>
        <v/>
      </c>
      <c r="M260" s="97"/>
      <c r="N260" s="109" t="str">
        <f t="shared" si="35"/>
        <v/>
      </c>
      <c r="O260" s="98"/>
      <c r="P260" s="110" t="str">
        <f t="shared" si="38"/>
        <v/>
      </c>
      <c r="Q260" s="143" t="str">
        <f t="shared" si="40"/>
        <v/>
      </c>
      <c r="R260" s="148" t="str">
        <f t="shared" si="36"/>
        <v/>
      </c>
      <c r="S260" s="113" t="str">
        <f>IF(ISBLANK(C260)=TRUE,"",VLOOKUP(C260,'Límites Gráfico'!A:D,4,FALSE))</f>
        <v/>
      </c>
      <c r="T260" s="111" t="str">
        <f t="shared" si="37"/>
        <v>N. A.</v>
      </c>
      <c r="U260" s="140"/>
      <c r="V260" s="119"/>
      <c r="W260" s="216"/>
      <c r="X260" s="216"/>
    </row>
    <row r="261" spans="1:24" x14ac:dyDescent="0.25">
      <c r="A261" s="197"/>
      <c r="B261" s="108"/>
      <c r="C261" s="115"/>
      <c r="D261" s="116"/>
      <c r="E261" s="109" t="str">
        <f t="shared" si="31"/>
        <v/>
      </c>
      <c r="F261" s="97"/>
      <c r="G261" s="109" t="str">
        <f t="shared" si="32"/>
        <v/>
      </c>
      <c r="H261" s="98"/>
      <c r="I261" s="110" t="str">
        <f t="shared" si="33"/>
        <v/>
      </c>
      <c r="J261" s="145" t="str">
        <f t="shared" si="39"/>
        <v/>
      </c>
      <c r="K261" s="116"/>
      <c r="L261" s="109" t="str">
        <f t="shared" si="34"/>
        <v/>
      </c>
      <c r="M261" s="97"/>
      <c r="N261" s="109" t="str">
        <f t="shared" si="35"/>
        <v/>
      </c>
      <c r="O261" s="98"/>
      <c r="P261" s="110" t="str">
        <f t="shared" si="38"/>
        <v/>
      </c>
      <c r="Q261" s="143" t="str">
        <f t="shared" si="40"/>
        <v/>
      </c>
      <c r="R261" s="148" t="str">
        <f t="shared" si="36"/>
        <v/>
      </c>
      <c r="S261" s="113" t="str">
        <f>IF(ISBLANK(C261)=TRUE,"",VLOOKUP(C261,'Límites Gráfico'!A:D,4,FALSE))</f>
        <v/>
      </c>
      <c r="T261" s="111" t="str">
        <f t="shared" si="37"/>
        <v>N. A.</v>
      </c>
      <c r="U261" s="140"/>
      <c r="V261" s="119"/>
      <c r="W261" s="216"/>
      <c r="X261" s="216"/>
    </row>
    <row r="262" spans="1:24" x14ac:dyDescent="0.25">
      <c r="A262" s="197"/>
      <c r="B262" s="108"/>
      <c r="C262" s="115"/>
      <c r="D262" s="116"/>
      <c r="E262" s="109" t="str">
        <f t="shared" si="31"/>
        <v/>
      </c>
      <c r="F262" s="97"/>
      <c r="G262" s="109" t="str">
        <f t="shared" si="32"/>
        <v/>
      </c>
      <c r="H262" s="98"/>
      <c r="I262" s="110" t="str">
        <f t="shared" si="33"/>
        <v/>
      </c>
      <c r="J262" s="145" t="str">
        <f t="shared" si="39"/>
        <v/>
      </c>
      <c r="K262" s="116"/>
      <c r="L262" s="109" t="str">
        <f t="shared" si="34"/>
        <v/>
      </c>
      <c r="M262" s="97"/>
      <c r="N262" s="109" t="str">
        <f t="shared" si="35"/>
        <v/>
      </c>
      <c r="O262" s="98"/>
      <c r="P262" s="110" t="str">
        <f t="shared" si="38"/>
        <v/>
      </c>
      <c r="Q262" s="143" t="str">
        <f t="shared" si="40"/>
        <v/>
      </c>
      <c r="R262" s="148" t="str">
        <f t="shared" si="36"/>
        <v/>
      </c>
      <c r="S262" s="113" t="str">
        <f>IF(ISBLANK(C262)=TRUE,"",VLOOKUP(C262,'Límites Gráfico'!A:D,4,FALSE))</f>
        <v/>
      </c>
      <c r="T262" s="111" t="str">
        <f t="shared" si="37"/>
        <v>N. A.</v>
      </c>
      <c r="U262" s="140"/>
      <c r="V262" s="119"/>
      <c r="W262" s="216"/>
      <c r="X262" s="216"/>
    </row>
    <row r="263" spans="1:24" x14ac:dyDescent="0.25">
      <c r="A263" s="197"/>
      <c r="B263" s="108"/>
      <c r="C263" s="115"/>
      <c r="D263" s="116"/>
      <c r="E263" s="109" t="str">
        <f t="shared" si="31"/>
        <v/>
      </c>
      <c r="F263" s="97"/>
      <c r="G263" s="109" t="str">
        <f t="shared" si="32"/>
        <v/>
      </c>
      <c r="H263" s="98"/>
      <c r="I263" s="110" t="str">
        <f t="shared" si="33"/>
        <v/>
      </c>
      <c r="J263" s="145" t="str">
        <f t="shared" si="39"/>
        <v/>
      </c>
      <c r="K263" s="116"/>
      <c r="L263" s="109" t="str">
        <f t="shared" si="34"/>
        <v/>
      </c>
      <c r="M263" s="97"/>
      <c r="N263" s="109" t="str">
        <f t="shared" si="35"/>
        <v/>
      </c>
      <c r="O263" s="98"/>
      <c r="P263" s="110" t="str">
        <f t="shared" si="38"/>
        <v/>
      </c>
      <c r="Q263" s="143" t="str">
        <f t="shared" si="40"/>
        <v/>
      </c>
      <c r="R263" s="148" t="str">
        <f t="shared" si="36"/>
        <v/>
      </c>
      <c r="S263" s="113" t="str">
        <f>IF(ISBLANK(C263)=TRUE,"",VLOOKUP(C263,'Límites Gráfico'!A:D,4,FALSE))</f>
        <v/>
      </c>
      <c r="T263" s="111" t="str">
        <f t="shared" si="37"/>
        <v>N. A.</v>
      </c>
      <c r="U263" s="140"/>
      <c r="V263" s="119"/>
      <c r="W263" s="216"/>
      <c r="X263" s="216"/>
    </row>
    <row r="264" spans="1:24" x14ac:dyDescent="0.25">
      <c r="A264" s="197"/>
      <c r="B264" s="108"/>
      <c r="C264" s="115"/>
      <c r="D264" s="116"/>
      <c r="E264" s="109" t="str">
        <f t="shared" si="31"/>
        <v/>
      </c>
      <c r="F264" s="97"/>
      <c r="G264" s="109" t="str">
        <f t="shared" si="32"/>
        <v/>
      </c>
      <c r="H264" s="98"/>
      <c r="I264" s="110" t="str">
        <f t="shared" si="33"/>
        <v/>
      </c>
      <c r="J264" s="145" t="str">
        <f t="shared" si="39"/>
        <v/>
      </c>
      <c r="K264" s="116"/>
      <c r="L264" s="109" t="str">
        <f t="shared" si="34"/>
        <v/>
      </c>
      <c r="M264" s="97"/>
      <c r="N264" s="109" t="str">
        <f t="shared" si="35"/>
        <v/>
      </c>
      <c r="O264" s="98"/>
      <c r="P264" s="110" t="str">
        <f t="shared" si="38"/>
        <v/>
      </c>
      <c r="Q264" s="143" t="str">
        <f t="shared" si="40"/>
        <v/>
      </c>
      <c r="R264" s="148" t="str">
        <f t="shared" si="36"/>
        <v/>
      </c>
      <c r="S264" s="113" t="str">
        <f>IF(ISBLANK(C264)=TRUE,"",VLOOKUP(C264,'Límites Gráfico'!A:D,4,FALSE))</f>
        <v/>
      </c>
      <c r="T264" s="111" t="str">
        <f t="shared" si="37"/>
        <v>N. A.</v>
      </c>
      <c r="U264" s="140"/>
      <c r="V264" s="119"/>
      <c r="W264" s="216"/>
      <c r="X264" s="216"/>
    </row>
    <row r="265" spans="1:24" x14ac:dyDescent="0.25">
      <c r="A265" s="197"/>
      <c r="B265" s="108"/>
      <c r="C265" s="115"/>
      <c r="D265" s="116"/>
      <c r="E265" s="109" t="str">
        <f t="shared" si="31"/>
        <v/>
      </c>
      <c r="F265" s="97"/>
      <c r="G265" s="109" t="str">
        <f t="shared" si="32"/>
        <v/>
      </c>
      <c r="H265" s="98"/>
      <c r="I265" s="110" t="str">
        <f t="shared" si="33"/>
        <v/>
      </c>
      <c r="J265" s="145" t="str">
        <f t="shared" si="39"/>
        <v/>
      </c>
      <c r="K265" s="116"/>
      <c r="L265" s="109" t="str">
        <f t="shared" si="34"/>
        <v/>
      </c>
      <c r="M265" s="97"/>
      <c r="N265" s="109" t="str">
        <f t="shared" si="35"/>
        <v/>
      </c>
      <c r="O265" s="98"/>
      <c r="P265" s="110" t="str">
        <f t="shared" si="38"/>
        <v/>
      </c>
      <c r="Q265" s="143" t="str">
        <f t="shared" si="40"/>
        <v/>
      </c>
      <c r="R265" s="148" t="str">
        <f t="shared" si="36"/>
        <v/>
      </c>
      <c r="S265" s="113" t="str">
        <f>IF(ISBLANK(C265)=TRUE,"",VLOOKUP(C265,'Límites Gráfico'!A:D,4,FALSE))</f>
        <v/>
      </c>
      <c r="T265" s="111" t="str">
        <f t="shared" si="37"/>
        <v>N. A.</v>
      </c>
      <c r="U265" s="140"/>
      <c r="V265" s="119"/>
      <c r="W265" s="216"/>
      <c r="X265" s="216"/>
    </row>
    <row r="266" spans="1:24" x14ac:dyDescent="0.25">
      <c r="A266" s="197"/>
      <c r="B266" s="108"/>
      <c r="C266" s="115"/>
      <c r="D266" s="116"/>
      <c r="E266" s="109" t="str">
        <f t="shared" si="31"/>
        <v/>
      </c>
      <c r="F266" s="97"/>
      <c r="G266" s="109" t="str">
        <f t="shared" si="32"/>
        <v/>
      </c>
      <c r="H266" s="98"/>
      <c r="I266" s="110" t="str">
        <f t="shared" si="33"/>
        <v/>
      </c>
      <c r="J266" s="145" t="str">
        <f t="shared" si="39"/>
        <v/>
      </c>
      <c r="K266" s="116"/>
      <c r="L266" s="109" t="str">
        <f t="shared" si="34"/>
        <v/>
      </c>
      <c r="M266" s="97"/>
      <c r="N266" s="109" t="str">
        <f t="shared" si="35"/>
        <v/>
      </c>
      <c r="O266" s="98"/>
      <c r="P266" s="110" t="str">
        <f t="shared" si="38"/>
        <v/>
      </c>
      <c r="Q266" s="143" t="str">
        <f t="shared" si="40"/>
        <v/>
      </c>
      <c r="R266" s="148" t="str">
        <f t="shared" si="36"/>
        <v/>
      </c>
      <c r="S266" s="113" t="str">
        <f>IF(ISBLANK(C266)=TRUE,"",VLOOKUP(C266,'Límites Gráfico'!A:D,4,FALSE))</f>
        <v/>
      </c>
      <c r="T266" s="111" t="str">
        <f t="shared" si="37"/>
        <v>N. A.</v>
      </c>
      <c r="U266" s="140"/>
      <c r="V266" s="119"/>
      <c r="W266" s="216"/>
      <c r="X266" s="216"/>
    </row>
    <row r="267" spans="1:24" x14ac:dyDescent="0.25">
      <c r="A267" s="197"/>
      <c r="B267" s="108"/>
      <c r="C267" s="115"/>
      <c r="D267" s="116"/>
      <c r="E267" s="109" t="str">
        <f t="shared" si="31"/>
        <v/>
      </c>
      <c r="F267" s="97"/>
      <c r="G267" s="109" t="str">
        <f t="shared" si="32"/>
        <v/>
      </c>
      <c r="H267" s="98"/>
      <c r="I267" s="110" t="str">
        <f t="shared" si="33"/>
        <v/>
      </c>
      <c r="J267" s="145" t="str">
        <f t="shared" si="39"/>
        <v/>
      </c>
      <c r="K267" s="116"/>
      <c r="L267" s="109" t="str">
        <f t="shared" si="34"/>
        <v/>
      </c>
      <c r="M267" s="97"/>
      <c r="N267" s="109" t="str">
        <f t="shared" si="35"/>
        <v/>
      </c>
      <c r="O267" s="98"/>
      <c r="P267" s="110" t="str">
        <f t="shared" si="38"/>
        <v/>
      </c>
      <c r="Q267" s="143" t="str">
        <f t="shared" si="40"/>
        <v/>
      </c>
      <c r="R267" s="148" t="str">
        <f t="shared" si="36"/>
        <v/>
      </c>
      <c r="S267" s="113" t="str">
        <f>IF(ISBLANK(C267)=TRUE,"",VLOOKUP(C267,'Límites Gráfico'!A:D,4,FALSE))</f>
        <v/>
      </c>
      <c r="T267" s="111" t="str">
        <f t="shared" si="37"/>
        <v>N. A.</v>
      </c>
      <c r="U267" s="140"/>
      <c r="V267" s="119"/>
      <c r="W267" s="216"/>
      <c r="X267" s="216"/>
    </row>
    <row r="268" spans="1:24" x14ac:dyDescent="0.25">
      <c r="A268" s="197"/>
      <c r="B268" s="108"/>
      <c r="C268" s="115"/>
      <c r="D268" s="116"/>
      <c r="E268" s="109" t="str">
        <f t="shared" si="31"/>
        <v/>
      </c>
      <c r="F268" s="97"/>
      <c r="G268" s="109" t="str">
        <f t="shared" si="32"/>
        <v/>
      </c>
      <c r="H268" s="98"/>
      <c r="I268" s="110" t="str">
        <f t="shared" si="33"/>
        <v/>
      </c>
      <c r="J268" s="145" t="str">
        <f t="shared" si="39"/>
        <v/>
      </c>
      <c r="K268" s="116"/>
      <c r="L268" s="109" t="str">
        <f t="shared" si="34"/>
        <v/>
      </c>
      <c r="M268" s="97"/>
      <c r="N268" s="109" t="str">
        <f t="shared" si="35"/>
        <v/>
      </c>
      <c r="O268" s="98"/>
      <c r="P268" s="110" t="str">
        <f t="shared" si="38"/>
        <v/>
      </c>
      <c r="Q268" s="143" t="str">
        <f t="shared" si="40"/>
        <v/>
      </c>
      <c r="R268" s="148" t="str">
        <f t="shared" si="36"/>
        <v/>
      </c>
      <c r="S268" s="113" t="str">
        <f>IF(ISBLANK(C268)=TRUE,"",VLOOKUP(C268,'Límites Gráfico'!A:D,4,FALSE))</f>
        <v/>
      </c>
      <c r="T268" s="111" t="str">
        <f t="shared" si="37"/>
        <v>N. A.</v>
      </c>
      <c r="U268" s="140"/>
      <c r="V268" s="119"/>
      <c r="W268" s="216"/>
      <c r="X268" s="216"/>
    </row>
    <row r="269" spans="1:24" x14ac:dyDescent="0.25">
      <c r="A269" s="197"/>
      <c r="B269" s="108"/>
      <c r="C269" s="115"/>
      <c r="D269" s="116"/>
      <c r="E269" s="109" t="str">
        <f t="shared" si="31"/>
        <v/>
      </c>
      <c r="F269" s="97"/>
      <c r="G269" s="109" t="str">
        <f t="shared" si="32"/>
        <v/>
      </c>
      <c r="H269" s="98"/>
      <c r="I269" s="110" t="str">
        <f t="shared" si="33"/>
        <v/>
      </c>
      <c r="J269" s="145" t="str">
        <f t="shared" si="39"/>
        <v/>
      </c>
      <c r="K269" s="116"/>
      <c r="L269" s="109" t="str">
        <f t="shared" si="34"/>
        <v/>
      </c>
      <c r="M269" s="97"/>
      <c r="N269" s="109" t="str">
        <f t="shared" si="35"/>
        <v/>
      </c>
      <c r="O269" s="98"/>
      <c r="P269" s="110" t="str">
        <f t="shared" si="38"/>
        <v/>
      </c>
      <c r="Q269" s="143" t="str">
        <f t="shared" si="40"/>
        <v/>
      </c>
      <c r="R269" s="148" t="str">
        <f t="shared" si="36"/>
        <v/>
      </c>
      <c r="S269" s="113" t="str">
        <f>IF(ISBLANK(C269)=TRUE,"",VLOOKUP(C269,'Límites Gráfico'!A:D,4,FALSE))</f>
        <v/>
      </c>
      <c r="T269" s="111" t="str">
        <f t="shared" si="37"/>
        <v>N. A.</v>
      </c>
      <c r="U269" s="140"/>
      <c r="V269" s="119"/>
      <c r="W269" s="216"/>
      <c r="X269" s="216"/>
    </row>
    <row r="270" spans="1:24" x14ac:dyDescent="0.25">
      <c r="A270" s="197"/>
      <c r="B270" s="108"/>
      <c r="C270" s="115"/>
      <c r="D270" s="116"/>
      <c r="E270" s="109" t="str">
        <f t="shared" si="31"/>
        <v/>
      </c>
      <c r="F270" s="97"/>
      <c r="G270" s="109" t="str">
        <f t="shared" si="32"/>
        <v/>
      </c>
      <c r="H270" s="98"/>
      <c r="I270" s="110" t="str">
        <f t="shared" si="33"/>
        <v/>
      </c>
      <c r="J270" s="145" t="str">
        <f t="shared" si="39"/>
        <v/>
      </c>
      <c r="K270" s="116"/>
      <c r="L270" s="109" t="str">
        <f t="shared" si="34"/>
        <v/>
      </c>
      <c r="M270" s="97"/>
      <c r="N270" s="109" t="str">
        <f t="shared" si="35"/>
        <v/>
      </c>
      <c r="O270" s="98"/>
      <c r="P270" s="110" t="str">
        <f t="shared" si="38"/>
        <v/>
      </c>
      <c r="Q270" s="143" t="str">
        <f t="shared" si="40"/>
        <v/>
      </c>
      <c r="R270" s="148" t="str">
        <f t="shared" si="36"/>
        <v/>
      </c>
      <c r="S270" s="113" t="str">
        <f>IF(ISBLANK(C270)=TRUE,"",VLOOKUP(C270,'Límites Gráfico'!A:D,4,FALSE))</f>
        <v/>
      </c>
      <c r="T270" s="111" t="str">
        <f t="shared" si="37"/>
        <v>N. A.</v>
      </c>
      <c r="U270" s="140"/>
      <c r="V270" s="119"/>
      <c r="W270" s="216"/>
      <c r="X270" s="216"/>
    </row>
    <row r="271" spans="1:24" x14ac:dyDescent="0.25">
      <c r="A271" s="197"/>
      <c r="B271" s="108"/>
      <c r="C271" s="115"/>
      <c r="D271" s="116"/>
      <c r="E271" s="109" t="str">
        <f t="shared" si="31"/>
        <v/>
      </c>
      <c r="F271" s="97"/>
      <c r="G271" s="109" t="str">
        <f t="shared" si="32"/>
        <v/>
      </c>
      <c r="H271" s="98"/>
      <c r="I271" s="110" t="str">
        <f t="shared" si="33"/>
        <v/>
      </c>
      <c r="J271" s="145" t="str">
        <f t="shared" si="39"/>
        <v/>
      </c>
      <c r="K271" s="116"/>
      <c r="L271" s="109" t="str">
        <f t="shared" si="34"/>
        <v/>
      </c>
      <c r="M271" s="97"/>
      <c r="N271" s="109" t="str">
        <f t="shared" si="35"/>
        <v/>
      </c>
      <c r="O271" s="98"/>
      <c r="P271" s="110" t="str">
        <f t="shared" si="38"/>
        <v/>
      </c>
      <c r="Q271" s="143" t="str">
        <f t="shared" si="40"/>
        <v/>
      </c>
      <c r="R271" s="148" t="str">
        <f t="shared" si="36"/>
        <v/>
      </c>
      <c r="S271" s="113" t="str">
        <f>IF(ISBLANK(C271)=TRUE,"",VLOOKUP(C271,'Límites Gráfico'!A:D,4,FALSE))</f>
        <v/>
      </c>
      <c r="T271" s="111" t="str">
        <f t="shared" si="37"/>
        <v>N. A.</v>
      </c>
      <c r="U271" s="140"/>
      <c r="V271" s="119"/>
      <c r="W271" s="216"/>
      <c r="X271" s="216"/>
    </row>
    <row r="272" spans="1:24" x14ac:dyDescent="0.25">
      <c r="A272" s="197"/>
      <c r="B272" s="108"/>
      <c r="C272" s="115"/>
      <c r="D272" s="116"/>
      <c r="E272" s="109" t="str">
        <f t="shared" si="31"/>
        <v/>
      </c>
      <c r="F272" s="97"/>
      <c r="G272" s="109" t="str">
        <f t="shared" si="32"/>
        <v/>
      </c>
      <c r="H272" s="98"/>
      <c r="I272" s="110" t="str">
        <f t="shared" si="33"/>
        <v/>
      </c>
      <c r="J272" s="145" t="str">
        <f t="shared" si="39"/>
        <v/>
      </c>
      <c r="K272" s="116"/>
      <c r="L272" s="109" t="str">
        <f t="shared" si="34"/>
        <v/>
      </c>
      <c r="M272" s="97"/>
      <c r="N272" s="109" t="str">
        <f t="shared" si="35"/>
        <v/>
      </c>
      <c r="O272" s="98"/>
      <c r="P272" s="110" t="str">
        <f t="shared" si="38"/>
        <v/>
      </c>
      <c r="Q272" s="143" t="str">
        <f t="shared" si="40"/>
        <v/>
      </c>
      <c r="R272" s="148" t="str">
        <f t="shared" si="36"/>
        <v/>
      </c>
      <c r="S272" s="113" t="str">
        <f>IF(ISBLANK(C272)=TRUE,"",VLOOKUP(C272,'Límites Gráfico'!A:D,4,FALSE))</f>
        <v/>
      </c>
      <c r="T272" s="111" t="str">
        <f t="shared" si="37"/>
        <v>N. A.</v>
      </c>
      <c r="U272" s="140"/>
      <c r="V272" s="119"/>
      <c r="W272" s="216"/>
      <c r="X272" s="216"/>
    </row>
    <row r="273" spans="1:24" x14ac:dyDescent="0.25">
      <c r="A273" s="197"/>
      <c r="B273" s="108"/>
      <c r="C273" s="115"/>
      <c r="D273" s="116"/>
      <c r="E273" s="109" t="str">
        <f t="shared" si="31"/>
        <v/>
      </c>
      <c r="F273" s="97"/>
      <c r="G273" s="109" t="str">
        <f t="shared" si="32"/>
        <v/>
      </c>
      <c r="H273" s="98"/>
      <c r="I273" s="110" t="str">
        <f t="shared" si="33"/>
        <v/>
      </c>
      <c r="J273" s="145" t="str">
        <f t="shared" si="39"/>
        <v/>
      </c>
      <c r="K273" s="116"/>
      <c r="L273" s="109" t="str">
        <f t="shared" si="34"/>
        <v/>
      </c>
      <c r="M273" s="97"/>
      <c r="N273" s="109" t="str">
        <f t="shared" si="35"/>
        <v/>
      </c>
      <c r="O273" s="98"/>
      <c r="P273" s="110" t="str">
        <f t="shared" si="38"/>
        <v/>
      </c>
      <c r="Q273" s="143" t="str">
        <f t="shared" si="40"/>
        <v/>
      </c>
      <c r="R273" s="148" t="str">
        <f t="shared" si="36"/>
        <v/>
      </c>
      <c r="S273" s="113" t="str">
        <f>IF(ISBLANK(C273)=TRUE,"",VLOOKUP(C273,'Límites Gráfico'!A:D,4,FALSE))</f>
        <v/>
      </c>
      <c r="T273" s="111" t="str">
        <f t="shared" si="37"/>
        <v>N. A.</v>
      </c>
      <c r="U273" s="140"/>
      <c r="V273" s="119"/>
      <c r="W273" s="216"/>
      <c r="X273" s="216"/>
    </row>
    <row r="274" spans="1:24" x14ac:dyDescent="0.25">
      <c r="A274" s="197"/>
      <c r="B274" s="108"/>
      <c r="C274" s="115"/>
      <c r="D274" s="116"/>
      <c r="E274" s="109" t="str">
        <f t="shared" ref="E274:E337" si="41">IF(OR(ISBLANK(D274),ISERROR($B$14),ISERROR($B$15))=FALSE,D274+(D274*$B$14+$B$15),"")</f>
        <v/>
      </c>
      <c r="F274" s="97"/>
      <c r="G274" s="109" t="str">
        <f t="shared" ref="G274:G337" si="42">IF(OR(ISBLANK(F274),ISERROR($B$14),ISERROR($B$15))=FALSE,F274+(F274*$B$14+$B$15),"")</f>
        <v/>
      </c>
      <c r="H274" s="98"/>
      <c r="I274" s="110" t="str">
        <f t="shared" ref="I274:I337" si="43">IF(OR(ISBLANK(H274),ISERROR($B$14),ISERROR($B$15))=FALSE,H274+(H274*$B$14+$B$15),"")</f>
        <v/>
      </c>
      <c r="J274" s="145" t="str">
        <f t="shared" si="39"/>
        <v/>
      </c>
      <c r="K274" s="116"/>
      <c r="L274" s="109" t="str">
        <f t="shared" ref="L274:L337" si="44">IF(OR(ISBLANK(K274),ISERROR($B$14),ISERROR($B$15))=FALSE,K274+(K274*$B$14+$B$15),"")</f>
        <v/>
      </c>
      <c r="M274" s="97"/>
      <c r="N274" s="109" t="str">
        <f t="shared" ref="N274:N337" si="45">IF(OR(ISBLANK(M274),ISERROR($B$14),ISERROR($B$15))=FALSE,M274+(M274*$B$14+$B$15),"")</f>
        <v/>
      </c>
      <c r="O274" s="98"/>
      <c r="P274" s="110" t="str">
        <f t="shared" si="38"/>
        <v/>
      </c>
      <c r="Q274" s="143" t="str">
        <f t="shared" si="40"/>
        <v/>
      </c>
      <c r="R274" s="148" t="str">
        <f t="shared" ref="R274:R337" si="46">IF(AND(ISNUMBER(Q274),ISNUMBER(J274))=TRUE,AVERAGE(Q274,J274),"")</f>
        <v/>
      </c>
      <c r="S274" s="113" t="str">
        <f>IF(ISBLANK(C274)=TRUE,"",VLOOKUP(C274,'Límites Gráfico'!A:D,4,FALSE))</f>
        <v/>
      </c>
      <c r="T274" s="111" t="str">
        <f t="shared" ref="T274:T337" si="47">IF(AND(ISNUMBER(J274),ISNUMBER((Q274)))=TRUE,ABS(Q274-J274)/AVERAGE(Q274,J274),"N. A.")</f>
        <v>N. A.</v>
      </c>
      <c r="U274" s="140"/>
      <c r="V274" s="119"/>
      <c r="W274" s="216"/>
      <c r="X274" s="216"/>
    </row>
    <row r="275" spans="1:24" x14ac:dyDescent="0.25">
      <c r="A275" s="197"/>
      <c r="B275" s="108"/>
      <c r="C275" s="115"/>
      <c r="D275" s="116"/>
      <c r="E275" s="109" t="str">
        <f t="shared" si="41"/>
        <v/>
      </c>
      <c r="F275" s="97"/>
      <c r="G275" s="109" t="str">
        <f t="shared" si="42"/>
        <v/>
      </c>
      <c r="H275" s="98"/>
      <c r="I275" s="110" t="str">
        <f t="shared" si="43"/>
        <v/>
      </c>
      <c r="J275" s="145" t="str">
        <f t="shared" si="39"/>
        <v/>
      </c>
      <c r="K275" s="116"/>
      <c r="L275" s="109" t="str">
        <f t="shared" si="44"/>
        <v/>
      </c>
      <c r="M275" s="97"/>
      <c r="N275" s="109" t="str">
        <f t="shared" si="45"/>
        <v/>
      </c>
      <c r="O275" s="98"/>
      <c r="P275" s="110" t="str">
        <f t="shared" ref="P275:P338" si="48">IF(OR(ISBLANK(O275),ISERROR($B$14),ISERROR($B$15))=FALSE,O275+(O275*$B$14+$B$15),"")</f>
        <v/>
      </c>
      <c r="Q275" s="143" t="str">
        <f t="shared" si="40"/>
        <v/>
      </c>
      <c r="R275" s="148" t="str">
        <f t="shared" si="46"/>
        <v/>
      </c>
      <c r="S275" s="113" t="str">
        <f>IF(ISBLANK(C275)=TRUE,"",VLOOKUP(C275,'Límites Gráfico'!A:D,4,FALSE))</f>
        <v/>
      </c>
      <c r="T275" s="111" t="str">
        <f t="shared" si="47"/>
        <v>N. A.</v>
      </c>
      <c r="U275" s="140"/>
      <c r="V275" s="119"/>
      <c r="W275" s="216"/>
      <c r="X275" s="216"/>
    </row>
    <row r="276" spans="1:24" x14ac:dyDescent="0.25">
      <c r="A276" s="197"/>
      <c r="B276" s="108"/>
      <c r="C276" s="115"/>
      <c r="D276" s="116"/>
      <c r="E276" s="109" t="str">
        <f t="shared" si="41"/>
        <v/>
      </c>
      <c r="F276" s="97"/>
      <c r="G276" s="109" t="str">
        <f t="shared" si="42"/>
        <v/>
      </c>
      <c r="H276" s="98"/>
      <c r="I276" s="110" t="str">
        <f t="shared" si="43"/>
        <v/>
      </c>
      <c r="J276" s="145" t="str">
        <f t="shared" si="39"/>
        <v/>
      </c>
      <c r="K276" s="116"/>
      <c r="L276" s="109" t="str">
        <f t="shared" si="44"/>
        <v/>
      </c>
      <c r="M276" s="97"/>
      <c r="N276" s="109" t="str">
        <f t="shared" si="45"/>
        <v/>
      </c>
      <c r="O276" s="98"/>
      <c r="P276" s="110" t="str">
        <f t="shared" si="48"/>
        <v/>
      </c>
      <c r="Q276" s="143" t="str">
        <f t="shared" si="40"/>
        <v/>
      </c>
      <c r="R276" s="148" t="str">
        <f t="shared" si="46"/>
        <v/>
      </c>
      <c r="S276" s="113" t="str">
        <f>IF(ISBLANK(C276)=TRUE,"",VLOOKUP(C276,'Límites Gráfico'!A:D,4,FALSE))</f>
        <v/>
      </c>
      <c r="T276" s="111" t="str">
        <f t="shared" si="47"/>
        <v>N. A.</v>
      </c>
      <c r="U276" s="140"/>
      <c r="V276" s="119"/>
      <c r="W276" s="216"/>
      <c r="X276" s="216"/>
    </row>
    <row r="277" spans="1:24" x14ac:dyDescent="0.25">
      <c r="A277" s="197"/>
      <c r="B277" s="108"/>
      <c r="C277" s="115"/>
      <c r="D277" s="116"/>
      <c r="E277" s="109" t="str">
        <f t="shared" si="41"/>
        <v/>
      </c>
      <c r="F277" s="97"/>
      <c r="G277" s="109" t="str">
        <f t="shared" si="42"/>
        <v/>
      </c>
      <c r="H277" s="98"/>
      <c r="I277" s="110" t="str">
        <f t="shared" si="43"/>
        <v/>
      </c>
      <c r="J277" s="145" t="str">
        <f t="shared" ref="J277:J340" si="49">IF(AND(ISNUMBER(E277),ISNUMBER(G277),ISNUMBER(I277))=TRUE,IF((G277-E277)&lt;$G$6,"MASA INSUFICIENTE",IF(100-(G277-E277)*100/I277&lt;$D$6,"&lt; "&amp;$D$6,100-(G277-E277)*100/I277)),"")</f>
        <v/>
      </c>
      <c r="K277" s="116"/>
      <c r="L277" s="109" t="str">
        <f t="shared" si="44"/>
        <v/>
      </c>
      <c r="M277" s="97"/>
      <c r="N277" s="109" t="str">
        <f t="shared" si="45"/>
        <v/>
      </c>
      <c r="O277" s="98"/>
      <c r="P277" s="110" t="str">
        <f t="shared" si="48"/>
        <v/>
      </c>
      <c r="Q277" s="143" t="str">
        <f t="shared" ref="Q277:Q340" si="50">IF(AND(ISNUMBER(L277),ISNUMBER(N277),ISNUMBER(P277))=TRUE,IF((N277-L277)&lt;$G$6,"MASA INSUFICIENTE",IF(100-(N277-L277)*100/P277&lt;$D$6,"&lt; "&amp;$D$6,100-(N277-L277)*100/P277)),"")</f>
        <v/>
      </c>
      <c r="R277" s="148" t="str">
        <f t="shared" si="46"/>
        <v/>
      </c>
      <c r="S277" s="113" t="str">
        <f>IF(ISBLANK(C277)=TRUE,"",VLOOKUP(C277,'Límites Gráfico'!A:D,4,FALSE))</f>
        <v/>
      </c>
      <c r="T277" s="111" t="str">
        <f t="shared" si="47"/>
        <v>N. A.</v>
      </c>
      <c r="U277" s="140"/>
      <c r="V277" s="119"/>
      <c r="W277" s="216"/>
      <c r="X277" s="216"/>
    </row>
    <row r="278" spans="1:24" x14ac:dyDescent="0.25">
      <c r="A278" s="197"/>
      <c r="B278" s="108"/>
      <c r="C278" s="115"/>
      <c r="D278" s="116"/>
      <c r="E278" s="109" t="str">
        <f t="shared" si="41"/>
        <v/>
      </c>
      <c r="F278" s="97"/>
      <c r="G278" s="109" t="str">
        <f t="shared" si="42"/>
        <v/>
      </c>
      <c r="H278" s="98"/>
      <c r="I278" s="110" t="str">
        <f t="shared" si="43"/>
        <v/>
      </c>
      <c r="J278" s="145" t="str">
        <f t="shared" si="49"/>
        <v/>
      </c>
      <c r="K278" s="116"/>
      <c r="L278" s="109" t="str">
        <f t="shared" si="44"/>
        <v/>
      </c>
      <c r="M278" s="97"/>
      <c r="N278" s="109" t="str">
        <f t="shared" si="45"/>
        <v/>
      </c>
      <c r="O278" s="98"/>
      <c r="P278" s="110" t="str">
        <f t="shared" si="48"/>
        <v/>
      </c>
      <c r="Q278" s="143" t="str">
        <f t="shared" si="50"/>
        <v/>
      </c>
      <c r="R278" s="148" t="str">
        <f t="shared" si="46"/>
        <v/>
      </c>
      <c r="S278" s="113" t="str">
        <f>IF(ISBLANK(C278)=TRUE,"",VLOOKUP(C278,'Límites Gráfico'!A:D,4,FALSE))</f>
        <v/>
      </c>
      <c r="T278" s="111" t="str">
        <f t="shared" si="47"/>
        <v>N. A.</v>
      </c>
      <c r="U278" s="140"/>
      <c r="V278" s="119"/>
      <c r="W278" s="216"/>
      <c r="X278" s="216"/>
    </row>
    <row r="279" spans="1:24" x14ac:dyDescent="0.25">
      <c r="A279" s="197"/>
      <c r="B279" s="108"/>
      <c r="C279" s="115"/>
      <c r="D279" s="116"/>
      <c r="E279" s="109" t="str">
        <f t="shared" si="41"/>
        <v/>
      </c>
      <c r="F279" s="97"/>
      <c r="G279" s="109" t="str">
        <f t="shared" si="42"/>
        <v/>
      </c>
      <c r="H279" s="98"/>
      <c r="I279" s="110" t="str">
        <f t="shared" si="43"/>
        <v/>
      </c>
      <c r="J279" s="145" t="str">
        <f t="shared" si="49"/>
        <v/>
      </c>
      <c r="K279" s="116"/>
      <c r="L279" s="109" t="str">
        <f t="shared" si="44"/>
        <v/>
      </c>
      <c r="M279" s="97"/>
      <c r="N279" s="109" t="str">
        <f t="shared" si="45"/>
        <v/>
      </c>
      <c r="O279" s="98"/>
      <c r="P279" s="110" t="str">
        <f t="shared" si="48"/>
        <v/>
      </c>
      <c r="Q279" s="143" t="str">
        <f t="shared" si="50"/>
        <v/>
      </c>
      <c r="R279" s="148" t="str">
        <f t="shared" si="46"/>
        <v/>
      </c>
      <c r="S279" s="113" t="str">
        <f>IF(ISBLANK(C279)=TRUE,"",VLOOKUP(C279,'Límites Gráfico'!A:D,4,FALSE))</f>
        <v/>
      </c>
      <c r="T279" s="111" t="str">
        <f t="shared" si="47"/>
        <v>N. A.</v>
      </c>
      <c r="U279" s="140"/>
      <c r="V279" s="119"/>
      <c r="W279" s="216"/>
      <c r="X279" s="216"/>
    </row>
    <row r="280" spans="1:24" x14ac:dyDescent="0.25">
      <c r="A280" s="197"/>
      <c r="B280" s="108"/>
      <c r="C280" s="115"/>
      <c r="D280" s="116"/>
      <c r="E280" s="109" t="str">
        <f t="shared" si="41"/>
        <v/>
      </c>
      <c r="F280" s="97"/>
      <c r="G280" s="109" t="str">
        <f t="shared" si="42"/>
        <v/>
      </c>
      <c r="H280" s="98"/>
      <c r="I280" s="110" t="str">
        <f t="shared" si="43"/>
        <v/>
      </c>
      <c r="J280" s="145" t="str">
        <f t="shared" si="49"/>
        <v/>
      </c>
      <c r="K280" s="116"/>
      <c r="L280" s="109" t="str">
        <f t="shared" si="44"/>
        <v/>
      </c>
      <c r="M280" s="97"/>
      <c r="N280" s="109" t="str">
        <f t="shared" si="45"/>
        <v/>
      </c>
      <c r="O280" s="98"/>
      <c r="P280" s="110" t="str">
        <f t="shared" si="48"/>
        <v/>
      </c>
      <c r="Q280" s="143" t="str">
        <f t="shared" si="50"/>
        <v/>
      </c>
      <c r="R280" s="148" t="str">
        <f t="shared" si="46"/>
        <v/>
      </c>
      <c r="S280" s="113" t="str">
        <f>IF(ISBLANK(C280)=TRUE,"",VLOOKUP(C280,'Límites Gráfico'!A:D,4,FALSE))</f>
        <v/>
      </c>
      <c r="T280" s="111" t="str">
        <f t="shared" si="47"/>
        <v>N. A.</v>
      </c>
      <c r="U280" s="140"/>
      <c r="V280" s="119"/>
      <c r="W280" s="216"/>
      <c r="X280" s="216"/>
    </row>
    <row r="281" spans="1:24" x14ac:dyDescent="0.25">
      <c r="A281" s="197"/>
      <c r="B281" s="108"/>
      <c r="C281" s="115"/>
      <c r="D281" s="116"/>
      <c r="E281" s="109" t="str">
        <f t="shared" si="41"/>
        <v/>
      </c>
      <c r="F281" s="97"/>
      <c r="G281" s="109" t="str">
        <f t="shared" si="42"/>
        <v/>
      </c>
      <c r="H281" s="98"/>
      <c r="I281" s="110" t="str">
        <f t="shared" si="43"/>
        <v/>
      </c>
      <c r="J281" s="145" t="str">
        <f t="shared" si="49"/>
        <v/>
      </c>
      <c r="K281" s="116"/>
      <c r="L281" s="109" t="str">
        <f t="shared" si="44"/>
        <v/>
      </c>
      <c r="M281" s="97"/>
      <c r="N281" s="109" t="str">
        <f t="shared" si="45"/>
        <v/>
      </c>
      <c r="O281" s="98"/>
      <c r="P281" s="110" t="str">
        <f t="shared" si="48"/>
        <v/>
      </c>
      <c r="Q281" s="143" t="str">
        <f t="shared" si="50"/>
        <v/>
      </c>
      <c r="R281" s="148" t="str">
        <f t="shared" si="46"/>
        <v/>
      </c>
      <c r="S281" s="113" t="str">
        <f>IF(ISBLANK(C281)=TRUE,"",VLOOKUP(C281,'Límites Gráfico'!A:D,4,FALSE))</f>
        <v/>
      </c>
      <c r="T281" s="111" t="str">
        <f t="shared" si="47"/>
        <v>N. A.</v>
      </c>
      <c r="U281" s="140"/>
      <c r="V281" s="119"/>
      <c r="W281" s="216"/>
      <c r="X281" s="216"/>
    </row>
    <row r="282" spans="1:24" x14ac:dyDescent="0.25">
      <c r="A282" s="197"/>
      <c r="B282" s="108"/>
      <c r="C282" s="115"/>
      <c r="D282" s="116"/>
      <c r="E282" s="109" t="str">
        <f t="shared" si="41"/>
        <v/>
      </c>
      <c r="F282" s="97"/>
      <c r="G282" s="109" t="str">
        <f t="shared" si="42"/>
        <v/>
      </c>
      <c r="H282" s="98"/>
      <c r="I282" s="110" t="str">
        <f t="shared" si="43"/>
        <v/>
      </c>
      <c r="J282" s="145" t="str">
        <f t="shared" si="49"/>
        <v/>
      </c>
      <c r="K282" s="116"/>
      <c r="L282" s="109" t="str">
        <f t="shared" si="44"/>
        <v/>
      </c>
      <c r="M282" s="97"/>
      <c r="N282" s="109" t="str">
        <f t="shared" si="45"/>
        <v/>
      </c>
      <c r="O282" s="98"/>
      <c r="P282" s="110" t="str">
        <f t="shared" si="48"/>
        <v/>
      </c>
      <c r="Q282" s="143" t="str">
        <f t="shared" si="50"/>
        <v/>
      </c>
      <c r="R282" s="148" t="str">
        <f t="shared" si="46"/>
        <v/>
      </c>
      <c r="S282" s="113" t="str">
        <f>IF(ISBLANK(C282)=TRUE,"",VLOOKUP(C282,'Límites Gráfico'!A:D,4,FALSE))</f>
        <v/>
      </c>
      <c r="T282" s="111" t="str">
        <f t="shared" si="47"/>
        <v>N. A.</v>
      </c>
      <c r="U282" s="140"/>
      <c r="V282" s="119"/>
      <c r="W282" s="216"/>
      <c r="X282" s="216"/>
    </row>
    <row r="283" spans="1:24" x14ac:dyDescent="0.25">
      <c r="A283" s="197"/>
      <c r="B283" s="108"/>
      <c r="C283" s="115"/>
      <c r="D283" s="116"/>
      <c r="E283" s="109" t="str">
        <f t="shared" si="41"/>
        <v/>
      </c>
      <c r="F283" s="97"/>
      <c r="G283" s="109" t="str">
        <f t="shared" si="42"/>
        <v/>
      </c>
      <c r="H283" s="98"/>
      <c r="I283" s="110" t="str">
        <f t="shared" si="43"/>
        <v/>
      </c>
      <c r="J283" s="145" t="str">
        <f t="shared" si="49"/>
        <v/>
      </c>
      <c r="K283" s="116"/>
      <c r="L283" s="109" t="str">
        <f t="shared" si="44"/>
        <v/>
      </c>
      <c r="M283" s="97"/>
      <c r="N283" s="109" t="str">
        <f t="shared" si="45"/>
        <v/>
      </c>
      <c r="O283" s="98"/>
      <c r="P283" s="110" t="str">
        <f t="shared" si="48"/>
        <v/>
      </c>
      <c r="Q283" s="143" t="str">
        <f t="shared" si="50"/>
        <v/>
      </c>
      <c r="R283" s="148" t="str">
        <f t="shared" si="46"/>
        <v/>
      </c>
      <c r="S283" s="113" t="str">
        <f>IF(ISBLANK(C283)=TRUE,"",VLOOKUP(C283,'Límites Gráfico'!A:D,4,FALSE))</f>
        <v/>
      </c>
      <c r="T283" s="111" t="str">
        <f t="shared" si="47"/>
        <v>N. A.</v>
      </c>
      <c r="U283" s="140"/>
      <c r="V283" s="119"/>
      <c r="W283" s="216"/>
      <c r="X283" s="216"/>
    </row>
    <row r="284" spans="1:24" x14ac:dyDescent="0.25">
      <c r="A284" s="197"/>
      <c r="B284" s="108"/>
      <c r="C284" s="115"/>
      <c r="D284" s="116"/>
      <c r="E284" s="109" t="str">
        <f t="shared" si="41"/>
        <v/>
      </c>
      <c r="F284" s="97"/>
      <c r="G284" s="109" t="str">
        <f t="shared" si="42"/>
        <v/>
      </c>
      <c r="H284" s="98"/>
      <c r="I284" s="110" t="str">
        <f t="shared" si="43"/>
        <v/>
      </c>
      <c r="J284" s="145" t="str">
        <f t="shared" si="49"/>
        <v/>
      </c>
      <c r="K284" s="116"/>
      <c r="L284" s="109" t="str">
        <f t="shared" si="44"/>
        <v/>
      </c>
      <c r="M284" s="97"/>
      <c r="N284" s="109" t="str">
        <f t="shared" si="45"/>
        <v/>
      </c>
      <c r="O284" s="98"/>
      <c r="P284" s="110" t="str">
        <f t="shared" si="48"/>
        <v/>
      </c>
      <c r="Q284" s="143" t="str">
        <f t="shared" si="50"/>
        <v/>
      </c>
      <c r="R284" s="148" t="str">
        <f t="shared" si="46"/>
        <v/>
      </c>
      <c r="S284" s="113" t="str">
        <f>IF(ISBLANK(C284)=TRUE,"",VLOOKUP(C284,'Límites Gráfico'!A:D,4,FALSE))</f>
        <v/>
      </c>
      <c r="T284" s="111" t="str">
        <f t="shared" si="47"/>
        <v>N. A.</v>
      </c>
      <c r="U284" s="140"/>
      <c r="V284" s="119"/>
      <c r="W284" s="216"/>
      <c r="X284" s="216"/>
    </row>
    <row r="285" spans="1:24" x14ac:dyDescent="0.25">
      <c r="A285" s="197"/>
      <c r="B285" s="108"/>
      <c r="C285" s="115"/>
      <c r="D285" s="116"/>
      <c r="E285" s="109" t="str">
        <f t="shared" si="41"/>
        <v/>
      </c>
      <c r="F285" s="97"/>
      <c r="G285" s="109" t="str">
        <f t="shared" si="42"/>
        <v/>
      </c>
      <c r="H285" s="98"/>
      <c r="I285" s="110" t="str">
        <f t="shared" si="43"/>
        <v/>
      </c>
      <c r="J285" s="145" t="str">
        <f t="shared" si="49"/>
        <v/>
      </c>
      <c r="K285" s="116"/>
      <c r="L285" s="109" t="str">
        <f t="shared" si="44"/>
        <v/>
      </c>
      <c r="M285" s="97"/>
      <c r="N285" s="109" t="str">
        <f t="shared" si="45"/>
        <v/>
      </c>
      <c r="O285" s="98"/>
      <c r="P285" s="110" t="str">
        <f t="shared" si="48"/>
        <v/>
      </c>
      <c r="Q285" s="143" t="str">
        <f t="shared" si="50"/>
        <v/>
      </c>
      <c r="R285" s="148" t="str">
        <f t="shared" si="46"/>
        <v/>
      </c>
      <c r="S285" s="113" t="str">
        <f>IF(ISBLANK(C285)=TRUE,"",VLOOKUP(C285,'Límites Gráfico'!A:D,4,FALSE))</f>
        <v/>
      </c>
      <c r="T285" s="111" t="str">
        <f t="shared" si="47"/>
        <v>N. A.</v>
      </c>
      <c r="U285" s="140"/>
      <c r="V285" s="119"/>
      <c r="W285" s="216"/>
      <c r="X285" s="216"/>
    </row>
    <row r="286" spans="1:24" x14ac:dyDescent="0.25">
      <c r="A286" s="197"/>
      <c r="B286" s="108"/>
      <c r="C286" s="115"/>
      <c r="D286" s="116"/>
      <c r="E286" s="109" t="str">
        <f t="shared" si="41"/>
        <v/>
      </c>
      <c r="F286" s="97"/>
      <c r="G286" s="109" t="str">
        <f t="shared" si="42"/>
        <v/>
      </c>
      <c r="H286" s="98"/>
      <c r="I286" s="110" t="str">
        <f t="shared" si="43"/>
        <v/>
      </c>
      <c r="J286" s="145" t="str">
        <f t="shared" si="49"/>
        <v/>
      </c>
      <c r="K286" s="116"/>
      <c r="L286" s="109" t="str">
        <f t="shared" si="44"/>
        <v/>
      </c>
      <c r="M286" s="97"/>
      <c r="N286" s="109" t="str">
        <f t="shared" si="45"/>
        <v/>
      </c>
      <c r="O286" s="98"/>
      <c r="P286" s="110" t="str">
        <f t="shared" si="48"/>
        <v/>
      </c>
      <c r="Q286" s="143" t="str">
        <f t="shared" si="50"/>
        <v/>
      </c>
      <c r="R286" s="148" t="str">
        <f t="shared" si="46"/>
        <v/>
      </c>
      <c r="S286" s="113" t="str">
        <f>IF(ISBLANK(C286)=TRUE,"",VLOOKUP(C286,'Límites Gráfico'!A:D,4,FALSE))</f>
        <v/>
      </c>
      <c r="T286" s="111" t="str">
        <f t="shared" si="47"/>
        <v>N. A.</v>
      </c>
      <c r="U286" s="140"/>
      <c r="V286" s="119"/>
      <c r="W286" s="216"/>
      <c r="X286" s="216"/>
    </row>
    <row r="287" spans="1:24" x14ac:dyDescent="0.25">
      <c r="A287" s="197"/>
      <c r="B287" s="108"/>
      <c r="C287" s="115"/>
      <c r="D287" s="116"/>
      <c r="E287" s="109" t="str">
        <f t="shared" si="41"/>
        <v/>
      </c>
      <c r="F287" s="97"/>
      <c r="G287" s="109" t="str">
        <f t="shared" si="42"/>
        <v/>
      </c>
      <c r="H287" s="98"/>
      <c r="I287" s="110" t="str">
        <f t="shared" si="43"/>
        <v/>
      </c>
      <c r="J287" s="145" t="str">
        <f t="shared" si="49"/>
        <v/>
      </c>
      <c r="K287" s="116"/>
      <c r="L287" s="109" t="str">
        <f t="shared" si="44"/>
        <v/>
      </c>
      <c r="M287" s="97"/>
      <c r="N287" s="109" t="str">
        <f t="shared" si="45"/>
        <v/>
      </c>
      <c r="O287" s="98"/>
      <c r="P287" s="110" t="str">
        <f t="shared" si="48"/>
        <v/>
      </c>
      <c r="Q287" s="143" t="str">
        <f t="shared" si="50"/>
        <v/>
      </c>
      <c r="R287" s="148" t="str">
        <f t="shared" si="46"/>
        <v/>
      </c>
      <c r="S287" s="113" t="str">
        <f>IF(ISBLANK(C287)=TRUE,"",VLOOKUP(C287,'Límites Gráfico'!A:D,4,FALSE))</f>
        <v/>
      </c>
      <c r="T287" s="111" t="str">
        <f t="shared" si="47"/>
        <v>N. A.</v>
      </c>
      <c r="U287" s="140"/>
      <c r="V287" s="119"/>
      <c r="W287" s="216"/>
      <c r="X287" s="216"/>
    </row>
    <row r="288" spans="1:24" x14ac:dyDescent="0.25">
      <c r="A288" s="197"/>
      <c r="B288" s="108"/>
      <c r="C288" s="115"/>
      <c r="D288" s="116"/>
      <c r="E288" s="109" t="str">
        <f t="shared" si="41"/>
        <v/>
      </c>
      <c r="F288" s="97"/>
      <c r="G288" s="109" t="str">
        <f t="shared" si="42"/>
        <v/>
      </c>
      <c r="H288" s="98"/>
      <c r="I288" s="110" t="str">
        <f t="shared" si="43"/>
        <v/>
      </c>
      <c r="J288" s="145" t="str">
        <f t="shared" si="49"/>
        <v/>
      </c>
      <c r="K288" s="116"/>
      <c r="L288" s="109" t="str">
        <f t="shared" si="44"/>
        <v/>
      </c>
      <c r="M288" s="97"/>
      <c r="N288" s="109" t="str">
        <f t="shared" si="45"/>
        <v/>
      </c>
      <c r="O288" s="98"/>
      <c r="P288" s="110" t="str">
        <f t="shared" si="48"/>
        <v/>
      </c>
      <c r="Q288" s="143" t="str">
        <f t="shared" si="50"/>
        <v/>
      </c>
      <c r="R288" s="148" t="str">
        <f t="shared" si="46"/>
        <v/>
      </c>
      <c r="S288" s="113" t="str">
        <f>IF(ISBLANK(C288)=TRUE,"",VLOOKUP(C288,'Límites Gráfico'!A:D,4,FALSE))</f>
        <v/>
      </c>
      <c r="T288" s="111" t="str">
        <f t="shared" si="47"/>
        <v>N. A.</v>
      </c>
      <c r="U288" s="140"/>
      <c r="V288" s="119"/>
      <c r="W288" s="216"/>
      <c r="X288" s="216"/>
    </row>
    <row r="289" spans="1:24" x14ac:dyDescent="0.25">
      <c r="A289" s="197"/>
      <c r="B289" s="108"/>
      <c r="C289" s="115"/>
      <c r="D289" s="116"/>
      <c r="E289" s="109" t="str">
        <f t="shared" si="41"/>
        <v/>
      </c>
      <c r="F289" s="97"/>
      <c r="G289" s="109" t="str">
        <f t="shared" si="42"/>
        <v/>
      </c>
      <c r="H289" s="98"/>
      <c r="I289" s="110" t="str">
        <f t="shared" si="43"/>
        <v/>
      </c>
      <c r="J289" s="145" t="str">
        <f t="shared" si="49"/>
        <v/>
      </c>
      <c r="K289" s="116"/>
      <c r="L289" s="109" t="str">
        <f t="shared" si="44"/>
        <v/>
      </c>
      <c r="M289" s="97"/>
      <c r="N289" s="109" t="str">
        <f t="shared" si="45"/>
        <v/>
      </c>
      <c r="O289" s="98"/>
      <c r="P289" s="110" t="str">
        <f t="shared" si="48"/>
        <v/>
      </c>
      <c r="Q289" s="143" t="str">
        <f t="shared" si="50"/>
        <v/>
      </c>
      <c r="R289" s="148" t="str">
        <f t="shared" si="46"/>
        <v/>
      </c>
      <c r="S289" s="113" t="str">
        <f>IF(ISBLANK(C289)=TRUE,"",VLOOKUP(C289,'Límites Gráfico'!A:D,4,FALSE))</f>
        <v/>
      </c>
      <c r="T289" s="111" t="str">
        <f t="shared" si="47"/>
        <v>N. A.</v>
      </c>
      <c r="U289" s="140"/>
      <c r="V289" s="119"/>
      <c r="W289" s="216"/>
      <c r="X289" s="216"/>
    </row>
    <row r="290" spans="1:24" x14ac:dyDescent="0.25">
      <c r="A290" s="197"/>
      <c r="B290" s="108"/>
      <c r="C290" s="115"/>
      <c r="D290" s="116"/>
      <c r="E290" s="109" t="str">
        <f t="shared" si="41"/>
        <v/>
      </c>
      <c r="F290" s="97"/>
      <c r="G290" s="109" t="str">
        <f t="shared" si="42"/>
        <v/>
      </c>
      <c r="H290" s="98"/>
      <c r="I290" s="110" t="str">
        <f t="shared" si="43"/>
        <v/>
      </c>
      <c r="J290" s="145" t="str">
        <f t="shared" si="49"/>
        <v/>
      </c>
      <c r="K290" s="116"/>
      <c r="L290" s="109" t="str">
        <f t="shared" si="44"/>
        <v/>
      </c>
      <c r="M290" s="97"/>
      <c r="N290" s="109" t="str">
        <f t="shared" si="45"/>
        <v/>
      </c>
      <c r="O290" s="98"/>
      <c r="P290" s="110" t="str">
        <f t="shared" si="48"/>
        <v/>
      </c>
      <c r="Q290" s="143" t="str">
        <f t="shared" si="50"/>
        <v/>
      </c>
      <c r="R290" s="148" t="str">
        <f t="shared" si="46"/>
        <v/>
      </c>
      <c r="S290" s="113" t="str">
        <f>IF(ISBLANK(C290)=TRUE,"",VLOOKUP(C290,'Límites Gráfico'!A:D,4,FALSE))</f>
        <v/>
      </c>
      <c r="T290" s="111" t="str">
        <f t="shared" si="47"/>
        <v>N. A.</v>
      </c>
      <c r="U290" s="140"/>
      <c r="V290" s="119"/>
      <c r="W290" s="216"/>
      <c r="X290" s="216"/>
    </row>
    <row r="291" spans="1:24" x14ac:dyDescent="0.25">
      <c r="A291" s="197"/>
      <c r="B291" s="108"/>
      <c r="C291" s="115"/>
      <c r="D291" s="116"/>
      <c r="E291" s="109" t="str">
        <f t="shared" si="41"/>
        <v/>
      </c>
      <c r="F291" s="97"/>
      <c r="G291" s="109" t="str">
        <f t="shared" si="42"/>
        <v/>
      </c>
      <c r="H291" s="98"/>
      <c r="I291" s="110" t="str">
        <f t="shared" si="43"/>
        <v/>
      </c>
      <c r="J291" s="145" t="str">
        <f t="shared" si="49"/>
        <v/>
      </c>
      <c r="K291" s="116"/>
      <c r="L291" s="109" t="str">
        <f t="shared" si="44"/>
        <v/>
      </c>
      <c r="M291" s="97"/>
      <c r="N291" s="109" t="str">
        <f t="shared" si="45"/>
        <v/>
      </c>
      <c r="O291" s="98"/>
      <c r="P291" s="110" t="str">
        <f t="shared" si="48"/>
        <v/>
      </c>
      <c r="Q291" s="143" t="str">
        <f t="shared" si="50"/>
        <v/>
      </c>
      <c r="R291" s="148" t="str">
        <f t="shared" si="46"/>
        <v/>
      </c>
      <c r="S291" s="113" t="str">
        <f>IF(ISBLANK(C291)=TRUE,"",VLOOKUP(C291,'Límites Gráfico'!A:D,4,FALSE))</f>
        <v/>
      </c>
      <c r="T291" s="111" t="str">
        <f t="shared" si="47"/>
        <v>N. A.</v>
      </c>
      <c r="U291" s="140"/>
      <c r="V291" s="119"/>
      <c r="W291" s="216"/>
      <c r="X291" s="216"/>
    </row>
    <row r="292" spans="1:24" x14ac:dyDescent="0.25">
      <c r="A292" s="197"/>
      <c r="B292" s="108"/>
      <c r="C292" s="115"/>
      <c r="D292" s="116"/>
      <c r="E292" s="109" t="str">
        <f t="shared" si="41"/>
        <v/>
      </c>
      <c r="F292" s="97"/>
      <c r="G292" s="109" t="str">
        <f t="shared" si="42"/>
        <v/>
      </c>
      <c r="H292" s="98"/>
      <c r="I292" s="110" t="str">
        <f t="shared" si="43"/>
        <v/>
      </c>
      <c r="J292" s="145" t="str">
        <f t="shared" si="49"/>
        <v/>
      </c>
      <c r="K292" s="116"/>
      <c r="L292" s="109" t="str">
        <f t="shared" si="44"/>
        <v/>
      </c>
      <c r="M292" s="97"/>
      <c r="N292" s="109" t="str">
        <f t="shared" si="45"/>
        <v/>
      </c>
      <c r="O292" s="98"/>
      <c r="P292" s="110" t="str">
        <f t="shared" si="48"/>
        <v/>
      </c>
      <c r="Q292" s="143" t="str">
        <f t="shared" si="50"/>
        <v/>
      </c>
      <c r="R292" s="148" t="str">
        <f t="shared" si="46"/>
        <v/>
      </c>
      <c r="S292" s="113" t="str">
        <f>IF(ISBLANK(C292)=TRUE,"",VLOOKUP(C292,'Límites Gráfico'!A:D,4,FALSE))</f>
        <v/>
      </c>
      <c r="T292" s="111" t="str">
        <f t="shared" si="47"/>
        <v>N. A.</v>
      </c>
      <c r="U292" s="140"/>
      <c r="V292" s="119"/>
      <c r="W292" s="216"/>
      <c r="X292" s="216"/>
    </row>
    <row r="293" spans="1:24" x14ac:dyDescent="0.25">
      <c r="A293" s="197"/>
      <c r="B293" s="108"/>
      <c r="C293" s="115"/>
      <c r="D293" s="116"/>
      <c r="E293" s="109" t="str">
        <f t="shared" si="41"/>
        <v/>
      </c>
      <c r="F293" s="97"/>
      <c r="G293" s="109" t="str">
        <f t="shared" si="42"/>
        <v/>
      </c>
      <c r="H293" s="98"/>
      <c r="I293" s="110" t="str">
        <f t="shared" si="43"/>
        <v/>
      </c>
      <c r="J293" s="145" t="str">
        <f t="shared" si="49"/>
        <v/>
      </c>
      <c r="K293" s="116"/>
      <c r="L293" s="109" t="str">
        <f t="shared" si="44"/>
        <v/>
      </c>
      <c r="M293" s="97"/>
      <c r="N293" s="109" t="str">
        <f t="shared" si="45"/>
        <v/>
      </c>
      <c r="O293" s="98"/>
      <c r="P293" s="110" t="str">
        <f t="shared" si="48"/>
        <v/>
      </c>
      <c r="Q293" s="143" t="str">
        <f t="shared" si="50"/>
        <v/>
      </c>
      <c r="R293" s="148" t="str">
        <f t="shared" si="46"/>
        <v/>
      </c>
      <c r="S293" s="113" t="str">
        <f>IF(ISBLANK(C293)=TRUE,"",VLOOKUP(C293,'Límites Gráfico'!A:D,4,FALSE))</f>
        <v/>
      </c>
      <c r="T293" s="111" t="str">
        <f t="shared" si="47"/>
        <v>N. A.</v>
      </c>
      <c r="U293" s="140"/>
      <c r="V293" s="119"/>
      <c r="W293" s="216"/>
      <c r="X293" s="216"/>
    </row>
    <row r="294" spans="1:24" x14ac:dyDescent="0.25">
      <c r="A294" s="197"/>
      <c r="B294" s="108"/>
      <c r="C294" s="115"/>
      <c r="D294" s="116"/>
      <c r="E294" s="109" t="str">
        <f t="shared" si="41"/>
        <v/>
      </c>
      <c r="F294" s="97"/>
      <c r="G294" s="109" t="str">
        <f t="shared" si="42"/>
        <v/>
      </c>
      <c r="H294" s="98"/>
      <c r="I294" s="110" t="str">
        <f t="shared" si="43"/>
        <v/>
      </c>
      <c r="J294" s="145" t="str">
        <f t="shared" si="49"/>
        <v/>
      </c>
      <c r="K294" s="116"/>
      <c r="L294" s="109" t="str">
        <f t="shared" si="44"/>
        <v/>
      </c>
      <c r="M294" s="97"/>
      <c r="N294" s="109" t="str">
        <f t="shared" si="45"/>
        <v/>
      </c>
      <c r="O294" s="98"/>
      <c r="P294" s="110" t="str">
        <f t="shared" si="48"/>
        <v/>
      </c>
      <c r="Q294" s="143" t="str">
        <f t="shared" si="50"/>
        <v/>
      </c>
      <c r="R294" s="148" t="str">
        <f t="shared" si="46"/>
        <v/>
      </c>
      <c r="S294" s="113" t="str">
        <f>IF(ISBLANK(C294)=TRUE,"",VLOOKUP(C294,'Límites Gráfico'!A:D,4,FALSE))</f>
        <v/>
      </c>
      <c r="T294" s="111" t="str">
        <f t="shared" si="47"/>
        <v>N. A.</v>
      </c>
      <c r="U294" s="140"/>
      <c r="V294" s="119"/>
      <c r="W294" s="216"/>
      <c r="X294" s="216"/>
    </row>
    <row r="295" spans="1:24" x14ac:dyDescent="0.25">
      <c r="A295" s="197"/>
      <c r="B295" s="108"/>
      <c r="C295" s="115"/>
      <c r="D295" s="116"/>
      <c r="E295" s="109" t="str">
        <f t="shared" si="41"/>
        <v/>
      </c>
      <c r="F295" s="97"/>
      <c r="G295" s="109" t="str">
        <f t="shared" si="42"/>
        <v/>
      </c>
      <c r="H295" s="98"/>
      <c r="I295" s="110" t="str">
        <f t="shared" si="43"/>
        <v/>
      </c>
      <c r="J295" s="145" t="str">
        <f t="shared" si="49"/>
        <v/>
      </c>
      <c r="K295" s="116"/>
      <c r="L295" s="109" t="str">
        <f t="shared" si="44"/>
        <v/>
      </c>
      <c r="M295" s="97"/>
      <c r="N295" s="109" t="str">
        <f t="shared" si="45"/>
        <v/>
      </c>
      <c r="O295" s="98"/>
      <c r="P295" s="110" t="str">
        <f t="shared" si="48"/>
        <v/>
      </c>
      <c r="Q295" s="143" t="str">
        <f t="shared" si="50"/>
        <v/>
      </c>
      <c r="R295" s="148" t="str">
        <f t="shared" si="46"/>
        <v/>
      </c>
      <c r="S295" s="113" t="str">
        <f>IF(ISBLANK(C295)=TRUE,"",VLOOKUP(C295,'Límites Gráfico'!A:D,4,FALSE))</f>
        <v/>
      </c>
      <c r="T295" s="111" t="str">
        <f t="shared" si="47"/>
        <v>N. A.</v>
      </c>
      <c r="U295" s="140"/>
      <c r="V295" s="119"/>
      <c r="W295" s="216"/>
      <c r="X295" s="216"/>
    </row>
    <row r="296" spans="1:24" x14ac:dyDescent="0.25">
      <c r="A296" s="197"/>
      <c r="B296" s="108"/>
      <c r="C296" s="115"/>
      <c r="D296" s="116"/>
      <c r="E296" s="109" t="str">
        <f t="shared" si="41"/>
        <v/>
      </c>
      <c r="F296" s="97"/>
      <c r="G296" s="109" t="str">
        <f t="shared" si="42"/>
        <v/>
      </c>
      <c r="H296" s="98"/>
      <c r="I296" s="110" t="str">
        <f t="shared" si="43"/>
        <v/>
      </c>
      <c r="J296" s="145" t="str">
        <f t="shared" si="49"/>
        <v/>
      </c>
      <c r="K296" s="116"/>
      <c r="L296" s="109" t="str">
        <f t="shared" si="44"/>
        <v/>
      </c>
      <c r="M296" s="97"/>
      <c r="N296" s="109" t="str">
        <f t="shared" si="45"/>
        <v/>
      </c>
      <c r="O296" s="98"/>
      <c r="P296" s="110" t="str">
        <f t="shared" si="48"/>
        <v/>
      </c>
      <c r="Q296" s="143" t="str">
        <f t="shared" si="50"/>
        <v/>
      </c>
      <c r="R296" s="148" t="str">
        <f t="shared" si="46"/>
        <v/>
      </c>
      <c r="S296" s="113" t="str">
        <f>IF(ISBLANK(C296)=TRUE,"",VLOOKUP(C296,'Límites Gráfico'!A:D,4,FALSE))</f>
        <v/>
      </c>
      <c r="T296" s="111" t="str">
        <f t="shared" si="47"/>
        <v>N. A.</v>
      </c>
      <c r="U296" s="140"/>
      <c r="V296" s="119"/>
      <c r="W296" s="216"/>
      <c r="X296" s="216"/>
    </row>
    <row r="297" spans="1:24" x14ac:dyDescent="0.25">
      <c r="A297" s="197"/>
      <c r="B297" s="108"/>
      <c r="C297" s="115"/>
      <c r="D297" s="116"/>
      <c r="E297" s="109" t="str">
        <f t="shared" si="41"/>
        <v/>
      </c>
      <c r="F297" s="97"/>
      <c r="G297" s="109" t="str">
        <f t="shared" si="42"/>
        <v/>
      </c>
      <c r="H297" s="98"/>
      <c r="I297" s="110" t="str">
        <f t="shared" si="43"/>
        <v/>
      </c>
      <c r="J297" s="145" t="str">
        <f t="shared" si="49"/>
        <v/>
      </c>
      <c r="K297" s="116"/>
      <c r="L297" s="109" t="str">
        <f t="shared" si="44"/>
        <v/>
      </c>
      <c r="M297" s="97"/>
      <c r="N297" s="109" t="str">
        <f t="shared" si="45"/>
        <v/>
      </c>
      <c r="O297" s="98"/>
      <c r="P297" s="110" t="str">
        <f t="shared" si="48"/>
        <v/>
      </c>
      <c r="Q297" s="143" t="str">
        <f t="shared" si="50"/>
        <v/>
      </c>
      <c r="R297" s="148" t="str">
        <f t="shared" si="46"/>
        <v/>
      </c>
      <c r="S297" s="113" t="str">
        <f>IF(ISBLANK(C297)=TRUE,"",VLOOKUP(C297,'Límites Gráfico'!A:D,4,FALSE))</f>
        <v/>
      </c>
      <c r="T297" s="111" t="str">
        <f t="shared" si="47"/>
        <v>N. A.</v>
      </c>
      <c r="U297" s="140"/>
      <c r="V297" s="119"/>
      <c r="W297" s="216"/>
      <c r="X297" s="216"/>
    </row>
    <row r="298" spans="1:24" x14ac:dyDescent="0.25">
      <c r="A298" s="197"/>
      <c r="B298" s="108"/>
      <c r="C298" s="115"/>
      <c r="D298" s="116"/>
      <c r="E298" s="109" t="str">
        <f t="shared" si="41"/>
        <v/>
      </c>
      <c r="F298" s="97"/>
      <c r="G298" s="109" t="str">
        <f t="shared" si="42"/>
        <v/>
      </c>
      <c r="H298" s="98"/>
      <c r="I298" s="110" t="str">
        <f t="shared" si="43"/>
        <v/>
      </c>
      <c r="J298" s="145" t="str">
        <f t="shared" si="49"/>
        <v/>
      </c>
      <c r="K298" s="116"/>
      <c r="L298" s="109" t="str">
        <f t="shared" si="44"/>
        <v/>
      </c>
      <c r="M298" s="97"/>
      <c r="N298" s="109" t="str">
        <f t="shared" si="45"/>
        <v/>
      </c>
      <c r="O298" s="98"/>
      <c r="P298" s="110" t="str">
        <f t="shared" si="48"/>
        <v/>
      </c>
      <c r="Q298" s="143" t="str">
        <f t="shared" si="50"/>
        <v/>
      </c>
      <c r="R298" s="148" t="str">
        <f t="shared" si="46"/>
        <v/>
      </c>
      <c r="S298" s="113" t="str">
        <f>IF(ISBLANK(C298)=TRUE,"",VLOOKUP(C298,'Límites Gráfico'!A:D,4,FALSE))</f>
        <v/>
      </c>
      <c r="T298" s="111" t="str">
        <f t="shared" si="47"/>
        <v>N. A.</v>
      </c>
      <c r="U298" s="140"/>
      <c r="V298" s="119"/>
      <c r="W298" s="216"/>
      <c r="X298" s="216"/>
    </row>
    <row r="299" spans="1:24" x14ac:dyDescent="0.25">
      <c r="A299" s="197"/>
      <c r="B299" s="108"/>
      <c r="C299" s="115"/>
      <c r="D299" s="116"/>
      <c r="E299" s="109" t="str">
        <f t="shared" si="41"/>
        <v/>
      </c>
      <c r="F299" s="97"/>
      <c r="G299" s="109" t="str">
        <f t="shared" si="42"/>
        <v/>
      </c>
      <c r="H299" s="98"/>
      <c r="I299" s="110" t="str">
        <f t="shared" si="43"/>
        <v/>
      </c>
      <c r="J299" s="145" t="str">
        <f t="shared" si="49"/>
        <v/>
      </c>
      <c r="K299" s="116"/>
      <c r="L299" s="109" t="str">
        <f t="shared" si="44"/>
        <v/>
      </c>
      <c r="M299" s="97"/>
      <c r="N299" s="109" t="str">
        <f t="shared" si="45"/>
        <v/>
      </c>
      <c r="O299" s="98"/>
      <c r="P299" s="110" t="str">
        <f t="shared" si="48"/>
        <v/>
      </c>
      <c r="Q299" s="143" t="str">
        <f t="shared" si="50"/>
        <v/>
      </c>
      <c r="R299" s="148" t="str">
        <f t="shared" si="46"/>
        <v/>
      </c>
      <c r="S299" s="113" t="str">
        <f>IF(ISBLANK(C299)=TRUE,"",VLOOKUP(C299,'Límites Gráfico'!A:D,4,FALSE))</f>
        <v/>
      </c>
      <c r="T299" s="111" t="str">
        <f t="shared" si="47"/>
        <v>N. A.</v>
      </c>
      <c r="U299" s="140"/>
      <c r="V299" s="119"/>
      <c r="W299" s="216"/>
      <c r="X299" s="216"/>
    </row>
    <row r="300" spans="1:24" x14ac:dyDescent="0.25">
      <c r="A300" s="197"/>
      <c r="B300" s="108"/>
      <c r="C300" s="115"/>
      <c r="D300" s="116"/>
      <c r="E300" s="109" t="str">
        <f t="shared" si="41"/>
        <v/>
      </c>
      <c r="F300" s="97"/>
      <c r="G300" s="109" t="str">
        <f t="shared" si="42"/>
        <v/>
      </c>
      <c r="H300" s="98"/>
      <c r="I300" s="110" t="str">
        <f t="shared" si="43"/>
        <v/>
      </c>
      <c r="J300" s="145" t="str">
        <f t="shared" si="49"/>
        <v/>
      </c>
      <c r="K300" s="116"/>
      <c r="L300" s="109" t="str">
        <f t="shared" si="44"/>
        <v/>
      </c>
      <c r="M300" s="97"/>
      <c r="N300" s="109" t="str">
        <f t="shared" si="45"/>
        <v/>
      </c>
      <c r="O300" s="98"/>
      <c r="P300" s="110" t="str">
        <f t="shared" si="48"/>
        <v/>
      </c>
      <c r="Q300" s="143" t="str">
        <f t="shared" si="50"/>
        <v/>
      </c>
      <c r="R300" s="148" t="str">
        <f t="shared" si="46"/>
        <v/>
      </c>
      <c r="S300" s="113" t="str">
        <f>IF(ISBLANK(C300)=TRUE,"",VLOOKUP(C300,'Límites Gráfico'!A:D,4,FALSE))</f>
        <v/>
      </c>
      <c r="T300" s="111" t="str">
        <f t="shared" si="47"/>
        <v>N. A.</v>
      </c>
      <c r="U300" s="140"/>
      <c r="V300" s="119"/>
      <c r="W300" s="216"/>
      <c r="X300" s="216"/>
    </row>
    <row r="301" spans="1:24" x14ac:dyDescent="0.25">
      <c r="A301" s="197"/>
      <c r="B301" s="108"/>
      <c r="C301" s="115"/>
      <c r="D301" s="116"/>
      <c r="E301" s="109" t="str">
        <f t="shared" si="41"/>
        <v/>
      </c>
      <c r="F301" s="97"/>
      <c r="G301" s="109" t="str">
        <f t="shared" si="42"/>
        <v/>
      </c>
      <c r="H301" s="98"/>
      <c r="I301" s="110" t="str">
        <f t="shared" si="43"/>
        <v/>
      </c>
      <c r="J301" s="145" t="str">
        <f t="shared" si="49"/>
        <v/>
      </c>
      <c r="K301" s="116"/>
      <c r="L301" s="109" t="str">
        <f t="shared" si="44"/>
        <v/>
      </c>
      <c r="M301" s="97"/>
      <c r="N301" s="109" t="str">
        <f t="shared" si="45"/>
        <v/>
      </c>
      <c r="O301" s="98"/>
      <c r="P301" s="110" t="str">
        <f t="shared" si="48"/>
        <v/>
      </c>
      <c r="Q301" s="143" t="str">
        <f t="shared" si="50"/>
        <v/>
      </c>
      <c r="R301" s="148" t="str">
        <f t="shared" si="46"/>
        <v/>
      </c>
      <c r="S301" s="113" t="str">
        <f>IF(ISBLANK(C301)=TRUE,"",VLOOKUP(C301,'Límites Gráfico'!A:D,4,FALSE))</f>
        <v/>
      </c>
      <c r="T301" s="111" t="str">
        <f t="shared" si="47"/>
        <v>N. A.</v>
      </c>
      <c r="U301" s="140"/>
      <c r="V301" s="119"/>
      <c r="W301" s="216"/>
      <c r="X301" s="216"/>
    </row>
    <row r="302" spans="1:24" x14ac:dyDescent="0.25">
      <c r="A302" s="197"/>
      <c r="B302" s="108"/>
      <c r="C302" s="115"/>
      <c r="D302" s="116"/>
      <c r="E302" s="109" t="str">
        <f t="shared" si="41"/>
        <v/>
      </c>
      <c r="F302" s="97"/>
      <c r="G302" s="109" t="str">
        <f t="shared" si="42"/>
        <v/>
      </c>
      <c r="H302" s="98"/>
      <c r="I302" s="110" t="str">
        <f t="shared" si="43"/>
        <v/>
      </c>
      <c r="J302" s="145" t="str">
        <f t="shared" si="49"/>
        <v/>
      </c>
      <c r="K302" s="116"/>
      <c r="L302" s="109" t="str">
        <f t="shared" si="44"/>
        <v/>
      </c>
      <c r="M302" s="97"/>
      <c r="N302" s="109" t="str">
        <f t="shared" si="45"/>
        <v/>
      </c>
      <c r="O302" s="98"/>
      <c r="P302" s="110" t="str">
        <f t="shared" si="48"/>
        <v/>
      </c>
      <c r="Q302" s="143" t="str">
        <f t="shared" si="50"/>
        <v/>
      </c>
      <c r="R302" s="148" t="str">
        <f t="shared" si="46"/>
        <v/>
      </c>
      <c r="S302" s="113" t="str">
        <f>IF(ISBLANK(C302)=TRUE,"",VLOOKUP(C302,'Límites Gráfico'!A:D,4,FALSE))</f>
        <v/>
      </c>
      <c r="T302" s="111" t="str">
        <f t="shared" si="47"/>
        <v>N. A.</v>
      </c>
      <c r="U302" s="140"/>
      <c r="V302" s="119"/>
      <c r="W302" s="216"/>
      <c r="X302" s="216"/>
    </row>
    <row r="303" spans="1:24" x14ac:dyDescent="0.25">
      <c r="A303" s="197"/>
      <c r="B303" s="108"/>
      <c r="C303" s="115"/>
      <c r="D303" s="116"/>
      <c r="E303" s="109" t="str">
        <f t="shared" si="41"/>
        <v/>
      </c>
      <c r="F303" s="97"/>
      <c r="G303" s="109" t="str">
        <f t="shared" si="42"/>
        <v/>
      </c>
      <c r="H303" s="98"/>
      <c r="I303" s="110" t="str">
        <f t="shared" si="43"/>
        <v/>
      </c>
      <c r="J303" s="145" t="str">
        <f t="shared" si="49"/>
        <v/>
      </c>
      <c r="K303" s="116"/>
      <c r="L303" s="109" t="str">
        <f t="shared" si="44"/>
        <v/>
      </c>
      <c r="M303" s="97"/>
      <c r="N303" s="109" t="str">
        <f t="shared" si="45"/>
        <v/>
      </c>
      <c r="O303" s="98"/>
      <c r="P303" s="110" t="str">
        <f t="shared" si="48"/>
        <v/>
      </c>
      <c r="Q303" s="143" t="str">
        <f t="shared" si="50"/>
        <v/>
      </c>
      <c r="R303" s="148" t="str">
        <f t="shared" si="46"/>
        <v/>
      </c>
      <c r="S303" s="113" t="str">
        <f>IF(ISBLANK(C303)=TRUE,"",VLOOKUP(C303,'Límites Gráfico'!A:D,4,FALSE))</f>
        <v/>
      </c>
      <c r="T303" s="111" t="str">
        <f t="shared" si="47"/>
        <v>N. A.</v>
      </c>
      <c r="U303" s="140"/>
      <c r="V303" s="119"/>
      <c r="W303" s="216"/>
      <c r="X303" s="216"/>
    </row>
    <row r="304" spans="1:24" x14ac:dyDescent="0.25">
      <c r="A304" s="197"/>
      <c r="B304" s="108"/>
      <c r="C304" s="115"/>
      <c r="D304" s="116"/>
      <c r="E304" s="109" t="str">
        <f t="shared" si="41"/>
        <v/>
      </c>
      <c r="F304" s="97"/>
      <c r="G304" s="109" t="str">
        <f t="shared" si="42"/>
        <v/>
      </c>
      <c r="H304" s="98"/>
      <c r="I304" s="110" t="str">
        <f t="shared" si="43"/>
        <v/>
      </c>
      <c r="J304" s="145" t="str">
        <f t="shared" si="49"/>
        <v/>
      </c>
      <c r="K304" s="116"/>
      <c r="L304" s="109" t="str">
        <f t="shared" si="44"/>
        <v/>
      </c>
      <c r="M304" s="97"/>
      <c r="N304" s="109" t="str">
        <f t="shared" si="45"/>
        <v/>
      </c>
      <c r="O304" s="98"/>
      <c r="P304" s="110" t="str">
        <f t="shared" si="48"/>
        <v/>
      </c>
      <c r="Q304" s="143" t="str">
        <f t="shared" si="50"/>
        <v/>
      </c>
      <c r="R304" s="148" t="str">
        <f t="shared" si="46"/>
        <v/>
      </c>
      <c r="S304" s="113" t="str">
        <f>IF(ISBLANK(C304)=TRUE,"",VLOOKUP(C304,'Límites Gráfico'!A:D,4,FALSE))</f>
        <v/>
      </c>
      <c r="T304" s="111" t="str">
        <f t="shared" si="47"/>
        <v>N. A.</v>
      </c>
      <c r="U304" s="140"/>
      <c r="V304" s="119"/>
      <c r="W304" s="216"/>
      <c r="X304" s="216"/>
    </row>
    <row r="305" spans="1:24" x14ac:dyDescent="0.25">
      <c r="A305" s="197"/>
      <c r="B305" s="108"/>
      <c r="C305" s="115"/>
      <c r="D305" s="116"/>
      <c r="E305" s="109" t="str">
        <f t="shared" si="41"/>
        <v/>
      </c>
      <c r="F305" s="97"/>
      <c r="G305" s="109" t="str">
        <f t="shared" si="42"/>
        <v/>
      </c>
      <c r="H305" s="98"/>
      <c r="I305" s="110" t="str">
        <f t="shared" si="43"/>
        <v/>
      </c>
      <c r="J305" s="145" t="str">
        <f t="shared" si="49"/>
        <v/>
      </c>
      <c r="K305" s="116"/>
      <c r="L305" s="109" t="str">
        <f t="shared" si="44"/>
        <v/>
      </c>
      <c r="M305" s="97"/>
      <c r="N305" s="109" t="str">
        <f t="shared" si="45"/>
        <v/>
      </c>
      <c r="O305" s="98"/>
      <c r="P305" s="110" t="str">
        <f t="shared" si="48"/>
        <v/>
      </c>
      <c r="Q305" s="143" t="str">
        <f t="shared" si="50"/>
        <v/>
      </c>
      <c r="R305" s="148" t="str">
        <f t="shared" si="46"/>
        <v/>
      </c>
      <c r="S305" s="113" t="str">
        <f>IF(ISBLANK(C305)=TRUE,"",VLOOKUP(C305,'Límites Gráfico'!A:D,4,FALSE))</f>
        <v/>
      </c>
      <c r="T305" s="111" t="str">
        <f t="shared" si="47"/>
        <v>N. A.</v>
      </c>
      <c r="U305" s="140"/>
      <c r="V305" s="119"/>
      <c r="W305" s="216"/>
      <c r="X305" s="216"/>
    </row>
    <row r="306" spans="1:24" x14ac:dyDescent="0.25">
      <c r="A306" s="197"/>
      <c r="B306" s="108"/>
      <c r="C306" s="115"/>
      <c r="D306" s="116"/>
      <c r="E306" s="109" t="str">
        <f t="shared" si="41"/>
        <v/>
      </c>
      <c r="F306" s="97"/>
      <c r="G306" s="109" t="str">
        <f t="shared" si="42"/>
        <v/>
      </c>
      <c r="H306" s="98"/>
      <c r="I306" s="110" t="str">
        <f t="shared" si="43"/>
        <v/>
      </c>
      <c r="J306" s="145" t="str">
        <f t="shared" si="49"/>
        <v/>
      </c>
      <c r="K306" s="116"/>
      <c r="L306" s="109" t="str">
        <f t="shared" si="44"/>
        <v/>
      </c>
      <c r="M306" s="97"/>
      <c r="N306" s="109" t="str">
        <f t="shared" si="45"/>
        <v/>
      </c>
      <c r="O306" s="98"/>
      <c r="P306" s="110" t="str">
        <f t="shared" si="48"/>
        <v/>
      </c>
      <c r="Q306" s="143" t="str">
        <f t="shared" si="50"/>
        <v/>
      </c>
      <c r="R306" s="148" t="str">
        <f t="shared" si="46"/>
        <v/>
      </c>
      <c r="S306" s="113" t="str">
        <f>IF(ISBLANK(C306)=TRUE,"",VLOOKUP(C306,'Límites Gráfico'!A:D,4,FALSE))</f>
        <v/>
      </c>
      <c r="T306" s="111" t="str">
        <f t="shared" si="47"/>
        <v>N. A.</v>
      </c>
      <c r="U306" s="140"/>
      <c r="V306" s="119"/>
      <c r="W306" s="216"/>
      <c r="X306" s="216"/>
    </row>
    <row r="307" spans="1:24" x14ac:dyDescent="0.25">
      <c r="A307" s="197"/>
      <c r="B307" s="108"/>
      <c r="C307" s="115"/>
      <c r="D307" s="116"/>
      <c r="E307" s="109" t="str">
        <f t="shared" si="41"/>
        <v/>
      </c>
      <c r="F307" s="97"/>
      <c r="G307" s="109" t="str">
        <f t="shared" si="42"/>
        <v/>
      </c>
      <c r="H307" s="98"/>
      <c r="I307" s="110" t="str">
        <f t="shared" si="43"/>
        <v/>
      </c>
      <c r="J307" s="145" t="str">
        <f t="shared" si="49"/>
        <v/>
      </c>
      <c r="K307" s="116"/>
      <c r="L307" s="109" t="str">
        <f t="shared" si="44"/>
        <v/>
      </c>
      <c r="M307" s="97"/>
      <c r="N307" s="109" t="str">
        <f t="shared" si="45"/>
        <v/>
      </c>
      <c r="O307" s="98"/>
      <c r="P307" s="110" t="str">
        <f t="shared" si="48"/>
        <v/>
      </c>
      <c r="Q307" s="143" t="str">
        <f t="shared" si="50"/>
        <v/>
      </c>
      <c r="R307" s="148" t="str">
        <f t="shared" si="46"/>
        <v/>
      </c>
      <c r="S307" s="113" t="str">
        <f>IF(ISBLANK(C307)=TRUE,"",VLOOKUP(C307,'Límites Gráfico'!A:D,4,FALSE))</f>
        <v/>
      </c>
      <c r="T307" s="111" t="str">
        <f t="shared" si="47"/>
        <v>N. A.</v>
      </c>
      <c r="U307" s="140"/>
      <c r="V307" s="119"/>
      <c r="W307" s="216"/>
      <c r="X307" s="216"/>
    </row>
    <row r="308" spans="1:24" x14ac:dyDescent="0.25">
      <c r="A308" s="197"/>
      <c r="B308" s="108"/>
      <c r="C308" s="115"/>
      <c r="D308" s="116"/>
      <c r="E308" s="109" t="str">
        <f t="shared" si="41"/>
        <v/>
      </c>
      <c r="F308" s="97"/>
      <c r="G308" s="109" t="str">
        <f t="shared" si="42"/>
        <v/>
      </c>
      <c r="H308" s="98"/>
      <c r="I308" s="110" t="str">
        <f t="shared" si="43"/>
        <v/>
      </c>
      <c r="J308" s="145" t="str">
        <f t="shared" si="49"/>
        <v/>
      </c>
      <c r="K308" s="116"/>
      <c r="L308" s="109" t="str">
        <f t="shared" si="44"/>
        <v/>
      </c>
      <c r="M308" s="97"/>
      <c r="N308" s="109" t="str">
        <f t="shared" si="45"/>
        <v/>
      </c>
      <c r="O308" s="98"/>
      <c r="P308" s="110" t="str">
        <f t="shared" si="48"/>
        <v/>
      </c>
      <c r="Q308" s="143" t="str">
        <f t="shared" si="50"/>
        <v/>
      </c>
      <c r="R308" s="148" t="str">
        <f t="shared" si="46"/>
        <v/>
      </c>
      <c r="S308" s="113" t="str">
        <f>IF(ISBLANK(C308)=TRUE,"",VLOOKUP(C308,'Límites Gráfico'!A:D,4,FALSE))</f>
        <v/>
      </c>
      <c r="T308" s="111" t="str">
        <f t="shared" si="47"/>
        <v>N. A.</v>
      </c>
      <c r="U308" s="140"/>
      <c r="V308" s="119"/>
      <c r="W308" s="216"/>
      <c r="X308" s="216"/>
    </row>
    <row r="309" spans="1:24" x14ac:dyDescent="0.25">
      <c r="A309" s="197"/>
      <c r="B309" s="108"/>
      <c r="C309" s="115"/>
      <c r="D309" s="116"/>
      <c r="E309" s="109" t="str">
        <f t="shared" si="41"/>
        <v/>
      </c>
      <c r="F309" s="97"/>
      <c r="G309" s="109" t="str">
        <f t="shared" si="42"/>
        <v/>
      </c>
      <c r="H309" s="98"/>
      <c r="I309" s="110" t="str">
        <f t="shared" si="43"/>
        <v/>
      </c>
      <c r="J309" s="145" t="str">
        <f t="shared" si="49"/>
        <v/>
      </c>
      <c r="K309" s="116"/>
      <c r="L309" s="109" t="str">
        <f t="shared" si="44"/>
        <v/>
      </c>
      <c r="M309" s="97"/>
      <c r="N309" s="109" t="str">
        <f t="shared" si="45"/>
        <v/>
      </c>
      <c r="O309" s="98"/>
      <c r="P309" s="110" t="str">
        <f t="shared" si="48"/>
        <v/>
      </c>
      <c r="Q309" s="143" t="str">
        <f t="shared" si="50"/>
        <v/>
      </c>
      <c r="R309" s="148" t="str">
        <f t="shared" si="46"/>
        <v/>
      </c>
      <c r="S309" s="113" t="str">
        <f>IF(ISBLANK(C309)=TRUE,"",VLOOKUP(C309,'Límites Gráfico'!A:D,4,FALSE))</f>
        <v/>
      </c>
      <c r="T309" s="111" t="str">
        <f t="shared" si="47"/>
        <v>N. A.</v>
      </c>
      <c r="U309" s="140"/>
      <c r="V309" s="119"/>
      <c r="W309" s="216"/>
      <c r="X309" s="216"/>
    </row>
    <row r="310" spans="1:24" x14ac:dyDescent="0.25">
      <c r="A310" s="197"/>
      <c r="B310" s="108"/>
      <c r="C310" s="115"/>
      <c r="D310" s="116"/>
      <c r="E310" s="109" t="str">
        <f t="shared" si="41"/>
        <v/>
      </c>
      <c r="F310" s="97"/>
      <c r="G310" s="109" t="str">
        <f t="shared" si="42"/>
        <v/>
      </c>
      <c r="H310" s="98"/>
      <c r="I310" s="110" t="str">
        <f t="shared" si="43"/>
        <v/>
      </c>
      <c r="J310" s="145" t="str">
        <f t="shared" si="49"/>
        <v/>
      </c>
      <c r="K310" s="116"/>
      <c r="L310" s="109" t="str">
        <f t="shared" si="44"/>
        <v/>
      </c>
      <c r="M310" s="97"/>
      <c r="N310" s="109" t="str">
        <f t="shared" si="45"/>
        <v/>
      </c>
      <c r="O310" s="98"/>
      <c r="P310" s="110" t="str">
        <f t="shared" si="48"/>
        <v/>
      </c>
      <c r="Q310" s="143" t="str">
        <f t="shared" si="50"/>
        <v/>
      </c>
      <c r="R310" s="148" t="str">
        <f t="shared" si="46"/>
        <v/>
      </c>
      <c r="S310" s="113" t="str">
        <f>IF(ISBLANK(C310)=TRUE,"",VLOOKUP(C310,'Límites Gráfico'!A:D,4,FALSE))</f>
        <v/>
      </c>
      <c r="T310" s="111" t="str">
        <f t="shared" si="47"/>
        <v>N. A.</v>
      </c>
      <c r="U310" s="140"/>
      <c r="V310" s="119"/>
      <c r="W310" s="216"/>
      <c r="X310" s="216"/>
    </row>
    <row r="311" spans="1:24" x14ac:dyDescent="0.25">
      <c r="A311" s="197"/>
      <c r="B311" s="108"/>
      <c r="C311" s="115"/>
      <c r="D311" s="116"/>
      <c r="E311" s="109" t="str">
        <f t="shared" si="41"/>
        <v/>
      </c>
      <c r="F311" s="97"/>
      <c r="G311" s="109" t="str">
        <f t="shared" si="42"/>
        <v/>
      </c>
      <c r="H311" s="98"/>
      <c r="I311" s="110" t="str">
        <f t="shared" si="43"/>
        <v/>
      </c>
      <c r="J311" s="145" t="str">
        <f t="shared" si="49"/>
        <v/>
      </c>
      <c r="K311" s="116"/>
      <c r="L311" s="109" t="str">
        <f t="shared" si="44"/>
        <v/>
      </c>
      <c r="M311" s="97"/>
      <c r="N311" s="109" t="str">
        <f t="shared" si="45"/>
        <v/>
      </c>
      <c r="O311" s="98"/>
      <c r="P311" s="110" t="str">
        <f t="shared" si="48"/>
        <v/>
      </c>
      <c r="Q311" s="143" t="str">
        <f t="shared" si="50"/>
        <v/>
      </c>
      <c r="R311" s="148" t="str">
        <f t="shared" si="46"/>
        <v/>
      </c>
      <c r="S311" s="113" t="str">
        <f>IF(ISBLANK(C311)=TRUE,"",VLOOKUP(C311,'Límites Gráfico'!A:D,4,FALSE))</f>
        <v/>
      </c>
      <c r="T311" s="111" t="str">
        <f t="shared" si="47"/>
        <v>N. A.</v>
      </c>
      <c r="U311" s="140"/>
      <c r="V311" s="119"/>
      <c r="W311" s="216"/>
      <c r="X311" s="216"/>
    </row>
    <row r="312" spans="1:24" x14ac:dyDescent="0.25">
      <c r="A312" s="197"/>
      <c r="B312" s="108"/>
      <c r="C312" s="115"/>
      <c r="D312" s="116"/>
      <c r="E312" s="109" t="str">
        <f t="shared" si="41"/>
        <v/>
      </c>
      <c r="F312" s="97"/>
      <c r="G312" s="109" t="str">
        <f t="shared" si="42"/>
        <v/>
      </c>
      <c r="H312" s="98"/>
      <c r="I312" s="110" t="str">
        <f t="shared" si="43"/>
        <v/>
      </c>
      <c r="J312" s="145" t="str">
        <f t="shared" si="49"/>
        <v/>
      </c>
      <c r="K312" s="116"/>
      <c r="L312" s="109" t="str">
        <f t="shared" si="44"/>
        <v/>
      </c>
      <c r="M312" s="97"/>
      <c r="N312" s="109" t="str">
        <f t="shared" si="45"/>
        <v/>
      </c>
      <c r="O312" s="98"/>
      <c r="P312" s="110" t="str">
        <f t="shared" si="48"/>
        <v/>
      </c>
      <c r="Q312" s="143" t="str">
        <f t="shared" si="50"/>
        <v/>
      </c>
      <c r="R312" s="148" t="str">
        <f t="shared" si="46"/>
        <v/>
      </c>
      <c r="S312" s="113" t="str">
        <f>IF(ISBLANK(C312)=TRUE,"",VLOOKUP(C312,'Límites Gráfico'!A:D,4,FALSE))</f>
        <v/>
      </c>
      <c r="T312" s="111" t="str">
        <f t="shared" si="47"/>
        <v>N. A.</v>
      </c>
      <c r="U312" s="140"/>
      <c r="V312" s="119"/>
      <c r="W312" s="216"/>
      <c r="X312" s="216"/>
    </row>
    <row r="313" spans="1:24" x14ac:dyDescent="0.25">
      <c r="A313" s="197"/>
      <c r="B313" s="108"/>
      <c r="C313" s="115"/>
      <c r="D313" s="116"/>
      <c r="E313" s="109" t="str">
        <f t="shared" si="41"/>
        <v/>
      </c>
      <c r="F313" s="97"/>
      <c r="G313" s="109" t="str">
        <f t="shared" si="42"/>
        <v/>
      </c>
      <c r="H313" s="98"/>
      <c r="I313" s="110" t="str">
        <f t="shared" si="43"/>
        <v/>
      </c>
      <c r="J313" s="145" t="str">
        <f t="shared" si="49"/>
        <v/>
      </c>
      <c r="K313" s="116"/>
      <c r="L313" s="109" t="str">
        <f t="shared" si="44"/>
        <v/>
      </c>
      <c r="M313" s="97"/>
      <c r="N313" s="109" t="str">
        <f t="shared" si="45"/>
        <v/>
      </c>
      <c r="O313" s="98"/>
      <c r="P313" s="110" t="str">
        <f t="shared" si="48"/>
        <v/>
      </c>
      <c r="Q313" s="143" t="str">
        <f t="shared" si="50"/>
        <v/>
      </c>
      <c r="R313" s="148" t="str">
        <f t="shared" si="46"/>
        <v/>
      </c>
      <c r="S313" s="113" t="str">
        <f>IF(ISBLANK(C313)=TRUE,"",VLOOKUP(C313,'Límites Gráfico'!A:D,4,FALSE))</f>
        <v/>
      </c>
      <c r="T313" s="111" t="str">
        <f t="shared" si="47"/>
        <v>N. A.</v>
      </c>
      <c r="U313" s="140"/>
      <c r="V313" s="119"/>
      <c r="W313" s="216"/>
      <c r="X313" s="216"/>
    </row>
    <row r="314" spans="1:24" x14ac:dyDescent="0.25">
      <c r="A314" s="197"/>
      <c r="B314" s="108"/>
      <c r="C314" s="115"/>
      <c r="D314" s="116"/>
      <c r="E314" s="109" t="str">
        <f t="shared" si="41"/>
        <v/>
      </c>
      <c r="F314" s="97"/>
      <c r="G314" s="109" t="str">
        <f t="shared" si="42"/>
        <v/>
      </c>
      <c r="H314" s="98"/>
      <c r="I314" s="110" t="str">
        <f t="shared" si="43"/>
        <v/>
      </c>
      <c r="J314" s="145" t="str">
        <f t="shared" si="49"/>
        <v/>
      </c>
      <c r="K314" s="116"/>
      <c r="L314" s="109" t="str">
        <f t="shared" si="44"/>
        <v/>
      </c>
      <c r="M314" s="97"/>
      <c r="N314" s="109" t="str">
        <f t="shared" si="45"/>
        <v/>
      </c>
      <c r="O314" s="98"/>
      <c r="P314" s="110" t="str">
        <f t="shared" si="48"/>
        <v/>
      </c>
      <c r="Q314" s="143" t="str">
        <f t="shared" si="50"/>
        <v/>
      </c>
      <c r="R314" s="148" t="str">
        <f t="shared" si="46"/>
        <v/>
      </c>
      <c r="S314" s="113" t="str">
        <f>IF(ISBLANK(C314)=TRUE,"",VLOOKUP(C314,'Límites Gráfico'!A:D,4,FALSE))</f>
        <v/>
      </c>
      <c r="T314" s="111" t="str">
        <f t="shared" si="47"/>
        <v>N. A.</v>
      </c>
      <c r="U314" s="140"/>
      <c r="V314" s="119"/>
      <c r="W314" s="216"/>
      <c r="X314" s="216"/>
    </row>
    <row r="315" spans="1:24" x14ac:dyDescent="0.25">
      <c r="A315" s="197"/>
      <c r="B315" s="108"/>
      <c r="C315" s="115"/>
      <c r="D315" s="116"/>
      <c r="E315" s="109" t="str">
        <f t="shared" si="41"/>
        <v/>
      </c>
      <c r="F315" s="97"/>
      <c r="G315" s="109" t="str">
        <f t="shared" si="42"/>
        <v/>
      </c>
      <c r="H315" s="98"/>
      <c r="I315" s="110" t="str">
        <f t="shared" si="43"/>
        <v/>
      </c>
      <c r="J315" s="145" t="str">
        <f t="shared" si="49"/>
        <v/>
      </c>
      <c r="K315" s="116"/>
      <c r="L315" s="109" t="str">
        <f t="shared" si="44"/>
        <v/>
      </c>
      <c r="M315" s="97"/>
      <c r="N315" s="109" t="str">
        <f t="shared" si="45"/>
        <v/>
      </c>
      <c r="O315" s="98"/>
      <c r="P315" s="110" t="str">
        <f t="shared" si="48"/>
        <v/>
      </c>
      <c r="Q315" s="143" t="str">
        <f t="shared" si="50"/>
        <v/>
      </c>
      <c r="R315" s="148" t="str">
        <f t="shared" si="46"/>
        <v/>
      </c>
      <c r="S315" s="113" t="str">
        <f>IF(ISBLANK(C315)=TRUE,"",VLOOKUP(C315,'Límites Gráfico'!A:D,4,FALSE))</f>
        <v/>
      </c>
      <c r="T315" s="111" t="str">
        <f t="shared" si="47"/>
        <v>N. A.</v>
      </c>
      <c r="U315" s="140"/>
      <c r="V315" s="119"/>
      <c r="W315" s="216"/>
      <c r="X315" s="216"/>
    </row>
    <row r="316" spans="1:24" x14ac:dyDescent="0.25">
      <c r="A316" s="197"/>
      <c r="B316" s="108"/>
      <c r="C316" s="115"/>
      <c r="D316" s="116"/>
      <c r="E316" s="109" t="str">
        <f t="shared" si="41"/>
        <v/>
      </c>
      <c r="F316" s="97"/>
      <c r="G316" s="109" t="str">
        <f t="shared" si="42"/>
        <v/>
      </c>
      <c r="H316" s="98"/>
      <c r="I316" s="110" t="str">
        <f t="shared" si="43"/>
        <v/>
      </c>
      <c r="J316" s="145" t="str">
        <f t="shared" si="49"/>
        <v/>
      </c>
      <c r="K316" s="116"/>
      <c r="L316" s="109" t="str">
        <f t="shared" si="44"/>
        <v/>
      </c>
      <c r="M316" s="97"/>
      <c r="N316" s="109" t="str">
        <f t="shared" si="45"/>
        <v/>
      </c>
      <c r="O316" s="98"/>
      <c r="P316" s="110" t="str">
        <f t="shared" si="48"/>
        <v/>
      </c>
      <c r="Q316" s="143" t="str">
        <f t="shared" si="50"/>
        <v/>
      </c>
      <c r="R316" s="148" t="str">
        <f t="shared" si="46"/>
        <v/>
      </c>
      <c r="S316" s="113" t="str">
        <f>IF(ISBLANK(C316)=TRUE,"",VLOOKUP(C316,'Límites Gráfico'!A:D,4,FALSE))</f>
        <v/>
      </c>
      <c r="T316" s="111" t="str">
        <f t="shared" si="47"/>
        <v>N. A.</v>
      </c>
      <c r="U316" s="140"/>
      <c r="V316" s="119"/>
      <c r="W316" s="216"/>
      <c r="X316" s="216"/>
    </row>
    <row r="317" spans="1:24" x14ac:dyDescent="0.25">
      <c r="A317" s="197"/>
      <c r="B317" s="108"/>
      <c r="C317" s="115"/>
      <c r="D317" s="116"/>
      <c r="E317" s="109" t="str">
        <f t="shared" si="41"/>
        <v/>
      </c>
      <c r="F317" s="97"/>
      <c r="G317" s="109" t="str">
        <f t="shared" si="42"/>
        <v/>
      </c>
      <c r="H317" s="98"/>
      <c r="I317" s="110" t="str">
        <f t="shared" si="43"/>
        <v/>
      </c>
      <c r="J317" s="145" t="str">
        <f t="shared" si="49"/>
        <v/>
      </c>
      <c r="K317" s="116"/>
      <c r="L317" s="109" t="str">
        <f t="shared" si="44"/>
        <v/>
      </c>
      <c r="M317" s="97"/>
      <c r="N317" s="109" t="str">
        <f t="shared" si="45"/>
        <v/>
      </c>
      <c r="O317" s="98"/>
      <c r="P317" s="110" t="str">
        <f t="shared" si="48"/>
        <v/>
      </c>
      <c r="Q317" s="143" t="str">
        <f t="shared" si="50"/>
        <v/>
      </c>
      <c r="R317" s="148" t="str">
        <f t="shared" si="46"/>
        <v/>
      </c>
      <c r="S317" s="113" t="str">
        <f>IF(ISBLANK(C317)=TRUE,"",VLOOKUP(C317,'Límites Gráfico'!A:D,4,FALSE))</f>
        <v/>
      </c>
      <c r="T317" s="111" t="str">
        <f t="shared" si="47"/>
        <v>N. A.</v>
      </c>
      <c r="U317" s="140"/>
      <c r="V317" s="119"/>
      <c r="W317" s="216"/>
      <c r="X317" s="216"/>
    </row>
    <row r="318" spans="1:24" x14ac:dyDescent="0.25">
      <c r="A318" s="197"/>
      <c r="B318" s="108"/>
      <c r="C318" s="115"/>
      <c r="D318" s="116"/>
      <c r="E318" s="109" t="str">
        <f t="shared" si="41"/>
        <v/>
      </c>
      <c r="F318" s="97"/>
      <c r="G318" s="109" t="str">
        <f t="shared" si="42"/>
        <v/>
      </c>
      <c r="H318" s="98"/>
      <c r="I318" s="110" t="str">
        <f t="shared" si="43"/>
        <v/>
      </c>
      <c r="J318" s="145" t="str">
        <f t="shared" si="49"/>
        <v/>
      </c>
      <c r="K318" s="116"/>
      <c r="L318" s="109" t="str">
        <f t="shared" si="44"/>
        <v/>
      </c>
      <c r="M318" s="97"/>
      <c r="N318" s="109" t="str">
        <f t="shared" si="45"/>
        <v/>
      </c>
      <c r="O318" s="98"/>
      <c r="P318" s="110" t="str">
        <f t="shared" si="48"/>
        <v/>
      </c>
      <c r="Q318" s="143" t="str">
        <f t="shared" si="50"/>
        <v/>
      </c>
      <c r="R318" s="148" t="str">
        <f t="shared" si="46"/>
        <v/>
      </c>
      <c r="S318" s="113" t="str">
        <f>IF(ISBLANK(C318)=TRUE,"",VLOOKUP(C318,'Límites Gráfico'!A:D,4,FALSE))</f>
        <v/>
      </c>
      <c r="T318" s="111" t="str">
        <f t="shared" si="47"/>
        <v>N. A.</v>
      </c>
      <c r="U318" s="140"/>
      <c r="V318" s="119"/>
      <c r="W318" s="216"/>
      <c r="X318" s="216"/>
    </row>
    <row r="319" spans="1:24" x14ac:dyDescent="0.25">
      <c r="A319" s="197"/>
      <c r="B319" s="108"/>
      <c r="C319" s="115"/>
      <c r="D319" s="116"/>
      <c r="E319" s="109" t="str">
        <f t="shared" si="41"/>
        <v/>
      </c>
      <c r="F319" s="97"/>
      <c r="G319" s="109" t="str">
        <f t="shared" si="42"/>
        <v/>
      </c>
      <c r="H319" s="98"/>
      <c r="I319" s="110" t="str">
        <f t="shared" si="43"/>
        <v/>
      </c>
      <c r="J319" s="145" t="str">
        <f t="shared" si="49"/>
        <v/>
      </c>
      <c r="K319" s="116"/>
      <c r="L319" s="109" t="str">
        <f t="shared" si="44"/>
        <v/>
      </c>
      <c r="M319" s="97"/>
      <c r="N319" s="109" t="str">
        <f t="shared" si="45"/>
        <v/>
      </c>
      <c r="O319" s="98"/>
      <c r="P319" s="110" t="str">
        <f t="shared" si="48"/>
        <v/>
      </c>
      <c r="Q319" s="143" t="str">
        <f t="shared" si="50"/>
        <v/>
      </c>
      <c r="R319" s="148" t="str">
        <f t="shared" si="46"/>
        <v/>
      </c>
      <c r="S319" s="113" t="str">
        <f>IF(ISBLANK(C319)=TRUE,"",VLOOKUP(C319,'Límites Gráfico'!A:D,4,FALSE))</f>
        <v/>
      </c>
      <c r="T319" s="111" t="str">
        <f t="shared" si="47"/>
        <v>N. A.</v>
      </c>
      <c r="U319" s="140"/>
      <c r="V319" s="119"/>
      <c r="W319" s="216"/>
      <c r="X319" s="216"/>
    </row>
    <row r="320" spans="1:24" x14ac:dyDescent="0.25">
      <c r="A320" s="197"/>
      <c r="B320" s="108"/>
      <c r="C320" s="115"/>
      <c r="D320" s="116"/>
      <c r="E320" s="109" t="str">
        <f t="shared" si="41"/>
        <v/>
      </c>
      <c r="F320" s="97"/>
      <c r="G320" s="109" t="str">
        <f t="shared" si="42"/>
        <v/>
      </c>
      <c r="H320" s="98"/>
      <c r="I320" s="110" t="str">
        <f t="shared" si="43"/>
        <v/>
      </c>
      <c r="J320" s="145" t="str">
        <f t="shared" si="49"/>
        <v/>
      </c>
      <c r="K320" s="116"/>
      <c r="L320" s="109" t="str">
        <f t="shared" si="44"/>
        <v/>
      </c>
      <c r="M320" s="97"/>
      <c r="N320" s="109" t="str">
        <f t="shared" si="45"/>
        <v/>
      </c>
      <c r="O320" s="98"/>
      <c r="P320" s="110" t="str">
        <f t="shared" si="48"/>
        <v/>
      </c>
      <c r="Q320" s="143" t="str">
        <f t="shared" si="50"/>
        <v/>
      </c>
      <c r="R320" s="148" t="str">
        <f t="shared" si="46"/>
        <v/>
      </c>
      <c r="S320" s="113" t="str">
        <f>IF(ISBLANK(C320)=TRUE,"",VLOOKUP(C320,'Límites Gráfico'!A:D,4,FALSE))</f>
        <v/>
      </c>
      <c r="T320" s="111" t="str">
        <f t="shared" si="47"/>
        <v>N. A.</v>
      </c>
      <c r="U320" s="140"/>
      <c r="V320" s="119"/>
      <c r="W320" s="216"/>
      <c r="X320" s="216"/>
    </row>
    <row r="321" spans="1:24" x14ac:dyDescent="0.25">
      <c r="A321" s="197"/>
      <c r="B321" s="108"/>
      <c r="C321" s="115"/>
      <c r="D321" s="116"/>
      <c r="E321" s="109" t="str">
        <f t="shared" si="41"/>
        <v/>
      </c>
      <c r="F321" s="97"/>
      <c r="G321" s="109" t="str">
        <f t="shared" si="42"/>
        <v/>
      </c>
      <c r="H321" s="98"/>
      <c r="I321" s="110" t="str">
        <f t="shared" si="43"/>
        <v/>
      </c>
      <c r="J321" s="145" t="str">
        <f t="shared" si="49"/>
        <v/>
      </c>
      <c r="K321" s="116"/>
      <c r="L321" s="109" t="str">
        <f t="shared" si="44"/>
        <v/>
      </c>
      <c r="M321" s="97"/>
      <c r="N321" s="109" t="str">
        <f t="shared" si="45"/>
        <v/>
      </c>
      <c r="O321" s="98"/>
      <c r="P321" s="110" t="str">
        <f t="shared" si="48"/>
        <v/>
      </c>
      <c r="Q321" s="143" t="str">
        <f t="shared" si="50"/>
        <v/>
      </c>
      <c r="R321" s="148" t="str">
        <f t="shared" si="46"/>
        <v/>
      </c>
      <c r="S321" s="113" t="str">
        <f>IF(ISBLANK(C321)=TRUE,"",VLOOKUP(C321,'Límites Gráfico'!A:D,4,FALSE))</f>
        <v/>
      </c>
      <c r="T321" s="111" t="str">
        <f t="shared" si="47"/>
        <v>N. A.</v>
      </c>
      <c r="U321" s="140"/>
      <c r="V321" s="119"/>
      <c r="W321" s="216"/>
      <c r="X321" s="216"/>
    </row>
    <row r="322" spans="1:24" x14ac:dyDescent="0.25">
      <c r="A322" s="197"/>
      <c r="B322" s="108"/>
      <c r="C322" s="115"/>
      <c r="D322" s="116"/>
      <c r="E322" s="109" t="str">
        <f t="shared" si="41"/>
        <v/>
      </c>
      <c r="F322" s="97"/>
      <c r="G322" s="109" t="str">
        <f t="shared" si="42"/>
        <v/>
      </c>
      <c r="H322" s="98"/>
      <c r="I322" s="110" t="str">
        <f t="shared" si="43"/>
        <v/>
      </c>
      <c r="J322" s="145" t="str">
        <f t="shared" si="49"/>
        <v/>
      </c>
      <c r="K322" s="116"/>
      <c r="L322" s="109" t="str">
        <f t="shared" si="44"/>
        <v/>
      </c>
      <c r="M322" s="97"/>
      <c r="N322" s="109" t="str">
        <f t="shared" si="45"/>
        <v/>
      </c>
      <c r="O322" s="98"/>
      <c r="P322" s="110" t="str">
        <f t="shared" si="48"/>
        <v/>
      </c>
      <c r="Q322" s="143" t="str">
        <f t="shared" si="50"/>
        <v/>
      </c>
      <c r="R322" s="148" t="str">
        <f t="shared" si="46"/>
        <v/>
      </c>
      <c r="S322" s="113" t="str">
        <f>IF(ISBLANK(C322)=TRUE,"",VLOOKUP(C322,'Límites Gráfico'!A:D,4,FALSE))</f>
        <v/>
      </c>
      <c r="T322" s="111" t="str">
        <f t="shared" si="47"/>
        <v>N. A.</v>
      </c>
      <c r="U322" s="140"/>
      <c r="V322" s="119"/>
      <c r="W322" s="216"/>
      <c r="X322" s="216"/>
    </row>
    <row r="323" spans="1:24" x14ac:dyDescent="0.25">
      <c r="A323" s="197"/>
      <c r="B323" s="108"/>
      <c r="C323" s="115"/>
      <c r="D323" s="116"/>
      <c r="E323" s="109" t="str">
        <f t="shared" si="41"/>
        <v/>
      </c>
      <c r="F323" s="97"/>
      <c r="G323" s="109" t="str">
        <f t="shared" si="42"/>
        <v/>
      </c>
      <c r="H323" s="98"/>
      <c r="I323" s="110" t="str">
        <f t="shared" si="43"/>
        <v/>
      </c>
      <c r="J323" s="145" t="str">
        <f t="shared" si="49"/>
        <v/>
      </c>
      <c r="K323" s="116"/>
      <c r="L323" s="109" t="str">
        <f t="shared" si="44"/>
        <v/>
      </c>
      <c r="M323" s="97"/>
      <c r="N323" s="109" t="str">
        <f t="shared" si="45"/>
        <v/>
      </c>
      <c r="O323" s="98"/>
      <c r="P323" s="110" t="str">
        <f t="shared" si="48"/>
        <v/>
      </c>
      <c r="Q323" s="143" t="str">
        <f t="shared" si="50"/>
        <v/>
      </c>
      <c r="R323" s="148" t="str">
        <f t="shared" si="46"/>
        <v/>
      </c>
      <c r="S323" s="113" t="str">
        <f>IF(ISBLANK(C323)=TRUE,"",VLOOKUP(C323,'Límites Gráfico'!A:D,4,FALSE))</f>
        <v/>
      </c>
      <c r="T323" s="111" t="str">
        <f t="shared" si="47"/>
        <v>N. A.</v>
      </c>
      <c r="U323" s="140"/>
      <c r="V323" s="119"/>
      <c r="W323" s="216"/>
      <c r="X323" s="216"/>
    </row>
    <row r="324" spans="1:24" x14ac:dyDescent="0.25">
      <c r="A324" s="197"/>
      <c r="B324" s="108"/>
      <c r="C324" s="115"/>
      <c r="D324" s="116"/>
      <c r="E324" s="109" t="str">
        <f t="shared" si="41"/>
        <v/>
      </c>
      <c r="F324" s="97"/>
      <c r="G324" s="109" t="str">
        <f t="shared" si="42"/>
        <v/>
      </c>
      <c r="H324" s="98"/>
      <c r="I324" s="110" t="str">
        <f t="shared" si="43"/>
        <v/>
      </c>
      <c r="J324" s="145" t="str">
        <f t="shared" si="49"/>
        <v/>
      </c>
      <c r="K324" s="116"/>
      <c r="L324" s="109" t="str">
        <f t="shared" si="44"/>
        <v/>
      </c>
      <c r="M324" s="97"/>
      <c r="N324" s="109" t="str">
        <f t="shared" si="45"/>
        <v/>
      </c>
      <c r="O324" s="98"/>
      <c r="P324" s="110" t="str">
        <f t="shared" si="48"/>
        <v/>
      </c>
      <c r="Q324" s="143" t="str">
        <f t="shared" si="50"/>
        <v/>
      </c>
      <c r="R324" s="148" t="str">
        <f t="shared" si="46"/>
        <v/>
      </c>
      <c r="S324" s="113" t="str">
        <f>IF(ISBLANK(C324)=TRUE,"",VLOOKUP(C324,'Límites Gráfico'!A:D,4,FALSE))</f>
        <v/>
      </c>
      <c r="T324" s="111" t="str">
        <f t="shared" si="47"/>
        <v>N. A.</v>
      </c>
      <c r="U324" s="140"/>
      <c r="V324" s="119"/>
      <c r="W324" s="216"/>
      <c r="X324" s="216"/>
    </row>
    <row r="325" spans="1:24" x14ac:dyDescent="0.25">
      <c r="A325" s="197"/>
      <c r="B325" s="108"/>
      <c r="C325" s="115"/>
      <c r="D325" s="116"/>
      <c r="E325" s="109" t="str">
        <f t="shared" si="41"/>
        <v/>
      </c>
      <c r="F325" s="97"/>
      <c r="G325" s="109" t="str">
        <f t="shared" si="42"/>
        <v/>
      </c>
      <c r="H325" s="98"/>
      <c r="I325" s="110" t="str">
        <f t="shared" si="43"/>
        <v/>
      </c>
      <c r="J325" s="145" t="str">
        <f t="shared" si="49"/>
        <v/>
      </c>
      <c r="K325" s="116"/>
      <c r="L325" s="109" t="str">
        <f t="shared" si="44"/>
        <v/>
      </c>
      <c r="M325" s="97"/>
      <c r="N325" s="109" t="str">
        <f t="shared" si="45"/>
        <v/>
      </c>
      <c r="O325" s="98"/>
      <c r="P325" s="110" t="str">
        <f t="shared" si="48"/>
        <v/>
      </c>
      <c r="Q325" s="143" t="str">
        <f t="shared" si="50"/>
        <v/>
      </c>
      <c r="R325" s="148" t="str">
        <f t="shared" si="46"/>
        <v/>
      </c>
      <c r="S325" s="113" t="str">
        <f>IF(ISBLANK(C325)=TRUE,"",VLOOKUP(C325,'Límites Gráfico'!A:D,4,FALSE))</f>
        <v/>
      </c>
      <c r="T325" s="111" t="str">
        <f t="shared" si="47"/>
        <v>N. A.</v>
      </c>
      <c r="U325" s="140"/>
      <c r="V325" s="119"/>
      <c r="W325" s="216"/>
      <c r="X325" s="216"/>
    </row>
    <row r="326" spans="1:24" x14ac:dyDescent="0.25">
      <c r="A326" s="197"/>
      <c r="B326" s="108"/>
      <c r="C326" s="115"/>
      <c r="D326" s="116"/>
      <c r="E326" s="109" t="str">
        <f t="shared" si="41"/>
        <v/>
      </c>
      <c r="F326" s="97"/>
      <c r="G326" s="109" t="str">
        <f t="shared" si="42"/>
        <v/>
      </c>
      <c r="H326" s="98"/>
      <c r="I326" s="110" t="str">
        <f t="shared" si="43"/>
        <v/>
      </c>
      <c r="J326" s="145" t="str">
        <f t="shared" si="49"/>
        <v/>
      </c>
      <c r="K326" s="116"/>
      <c r="L326" s="109" t="str">
        <f t="shared" si="44"/>
        <v/>
      </c>
      <c r="M326" s="97"/>
      <c r="N326" s="109" t="str">
        <f t="shared" si="45"/>
        <v/>
      </c>
      <c r="O326" s="98"/>
      <c r="P326" s="110" t="str">
        <f t="shared" si="48"/>
        <v/>
      </c>
      <c r="Q326" s="143" t="str">
        <f t="shared" si="50"/>
        <v/>
      </c>
      <c r="R326" s="148" t="str">
        <f t="shared" si="46"/>
        <v/>
      </c>
      <c r="S326" s="113" t="str">
        <f>IF(ISBLANK(C326)=TRUE,"",VLOOKUP(C326,'Límites Gráfico'!A:D,4,FALSE))</f>
        <v/>
      </c>
      <c r="T326" s="111" t="str">
        <f t="shared" si="47"/>
        <v>N. A.</v>
      </c>
      <c r="U326" s="140"/>
      <c r="V326" s="119"/>
      <c r="W326" s="216"/>
      <c r="X326" s="216"/>
    </row>
    <row r="327" spans="1:24" x14ac:dyDescent="0.25">
      <c r="A327" s="197"/>
      <c r="B327" s="108"/>
      <c r="C327" s="115"/>
      <c r="D327" s="116"/>
      <c r="E327" s="109" t="str">
        <f t="shared" si="41"/>
        <v/>
      </c>
      <c r="F327" s="97"/>
      <c r="G327" s="109" t="str">
        <f t="shared" si="42"/>
        <v/>
      </c>
      <c r="H327" s="98"/>
      <c r="I327" s="110" t="str">
        <f t="shared" si="43"/>
        <v/>
      </c>
      <c r="J327" s="145" t="str">
        <f t="shared" si="49"/>
        <v/>
      </c>
      <c r="K327" s="116"/>
      <c r="L327" s="109" t="str">
        <f t="shared" si="44"/>
        <v/>
      </c>
      <c r="M327" s="97"/>
      <c r="N327" s="109" t="str">
        <f t="shared" si="45"/>
        <v/>
      </c>
      <c r="O327" s="98"/>
      <c r="P327" s="110" t="str">
        <f t="shared" si="48"/>
        <v/>
      </c>
      <c r="Q327" s="143" t="str">
        <f t="shared" si="50"/>
        <v/>
      </c>
      <c r="R327" s="148" t="str">
        <f t="shared" si="46"/>
        <v/>
      </c>
      <c r="S327" s="113" t="str">
        <f>IF(ISBLANK(C327)=TRUE,"",VLOOKUP(C327,'Límites Gráfico'!A:D,4,FALSE))</f>
        <v/>
      </c>
      <c r="T327" s="111" t="str">
        <f t="shared" si="47"/>
        <v>N. A.</v>
      </c>
      <c r="U327" s="140"/>
      <c r="V327" s="119"/>
      <c r="W327" s="216"/>
      <c r="X327" s="216"/>
    </row>
    <row r="328" spans="1:24" x14ac:dyDescent="0.25">
      <c r="A328" s="197"/>
      <c r="B328" s="108"/>
      <c r="C328" s="115"/>
      <c r="D328" s="116"/>
      <c r="E328" s="109" t="str">
        <f t="shared" si="41"/>
        <v/>
      </c>
      <c r="F328" s="97"/>
      <c r="G328" s="109" t="str">
        <f t="shared" si="42"/>
        <v/>
      </c>
      <c r="H328" s="98"/>
      <c r="I328" s="110" t="str">
        <f t="shared" si="43"/>
        <v/>
      </c>
      <c r="J328" s="145" t="str">
        <f t="shared" si="49"/>
        <v/>
      </c>
      <c r="K328" s="116"/>
      <c r="L328" s="109" t="str">
        <f t="shared" si="44"/>
        <v/>
      </c>
      <c r="M328" s="97"/>
      <c r="N328" s="109" t="str">
        <f t="shared" si="45"/>
        <v/>
      </c>
      <c r="O328" s="98"/>
      <c r="P328" s="110" t="str">
        <f t="shared" si="48"/>
        <v/>
      </c>
      <c r="Q328" s="143" t="str">
        <f t="shared" si="50"/>
        <v/>
      </c>
      <c r="R328" s="148" t="str">
        <f t="shared" si="46"/>
        <v/>
      </c>
      <c r="S328" s="113" t="str">
        <f>IF(ISBLANK(C328)=TRUE,"",VLOOKUP(C328,'Límites Gráfico'!A:D,4,FALSE))</f>
        <v/>
      </c>
      <c r="T328" s="111" t="str">
        <f t="shared" si="47"/>
        <v>N. A.</v>
      </c>
      <c r="U328" s="140"/>
      <c r="V328" s="119"/>
      <c r="W328" s="216"/>
      <c r="X328" s="216"/>
    </row>
    <row r="329" spans="1:24" x14ac:dyDescent="0.25">
      <c r="A329" s="197"/>
      <c r="B329" s="108"/>
      <c r="C329" s="115"/>
      <c r="D329" s="116"/>
      <c r="E329" s="109" t="str">
        <f t="shared" si="41"/>
        <v/>
      </c>
      <c r="F329" s="97"/>
      <c r="G329" s="109" t="str">
        <f t="shared" si="42"/>
        <v/>
      </c>
      <c r="H329" s="98"/>
      <c r="I329" s="110" t="str">
        <f t="shared" si="43"/>
        <v/>
      </c>
      <c r="J329" s="145" t="str">
        <f t="shared" si="49"/>
        <v/>
      </c>
      <c r="K329" s="116"/>
      <c r="L329" s="109" t="str">
        <f t="shared" si="44"/>
        <v/>
      </c>
      <c r="M329" s="97"/>
      <c r="N329" s="109" t="str">
        <f t="shared" si="45"/>
        <v/>
      </c>
      <c r="O329" s="98"/>
      <c r="P329" s="110" t="str">
        <f t="shared" si="48"/>
        <v/>
      </c>
      <c r="Q329" s="143" t="str">
        <f t="shared" si="50"/>
        <v/>
      </c>
      <c r="R329" s="148" t="str">
        <f t="shared" si="46"/>
        <v/>
      </c>
      <c r="S329" s="113" t="str">
        <f>IF(ISBLANK(C329)=TRUE,"",VLOOKUP(C329,'Límites Gráfico'!A:D,4,FALSE))</f>
        <v/>
      </c>
      <c r="T329" s="111" t="str">
        <f t="shared" si="47"/>
        <v>N. A.</v>
      </c>
      <c r="U329" s="140"/>
      <c r="V329" s="119"/>
      <c r="W329" s="216"/>
      <c r="X329" s="216"/>
    </row>
    <row r="330" spans="1:24" x14ac:dyDescent="0.25">
      <c r="A330" s="197"/>
      <c r="B330" s="108"/>
      <c r="C330" s="115"/>
      <c r="D330" s="116"/>
      <c r="E330" s="109" t="str">
        <f t="shared" si="41"/>
        <v/>
      </c>
      <c r="F330" s="97"/>
      <c r="G330" s="109" t="str">
        <f t="shared" si="42"/>
        <v/>
      </c>
      <c r="H330" s="98"/>
      <c r="I330" s="110" t="str">
        <f t="shared" si="43"/>
        <v/>
      </c>
      <c r="J330" s="145" t="str">
        <f t="shared" si="49"/>
        <v/>
      </c>
      <c r="K330" s="116"/>
      <c r="L330" s="109" t="str">
        <f t="shared" si="44"/>
        <v/>
      </c>
      <c r="M330" s="97"/>
      <c r="N330" s="109" t="str">
        <f t="shared" si="45"/>
        <v/>
      </c>
      <c r="O330" s="98"/>
      <c r="P330" s="110" t="str">
        <f t="shared" si="48"/>
        <v/>
      </c>
      <c r="Q330" s="143" t="str">
        <f t="shared" si="50"/>
        <v/>
      </c>
      <c r="R330" s="148" t="str">
        <f t="shared" si="46"/>
        <v/>
      </c>
      <c r="S330" s="113" t="str">
        <f>IF(ISBLANK(C330)=TRUE,"",VLOOKUP(C330,'Límites Gráfico'!A:D,4,FALSE))</f>
        <v/>
      </c>
      <c r="T330" s="111" t="str">
        <f t="shared" si="47"/>
        <v>N. A.</v>
      </c>
      <c r="U330" s="140"/>
      <c r="V330" s="119"/>
      <c r="W330" s="216"/>
      <c r="X330" s="216"/>
    </row>
    <row r="331" spans="1:24" x14ac:dyDescent="0.25">
      <c r="A331" s="197"/>
      <c r="B331" s="108"/>
      <c r="C331" s="115"/>
      <c r="D331" s="116"/>
      <c r="E331" s="109" t="str">
        <f t="shared" si="41"/>
        <v/>
      </c>
      <c r="F331" s="97"/>
      <c r="G331" s="109" t="str">
        <f t="shared" si="42"/>
        <v/>
      </c>
      <c r="H331" s="98"/>
      <c r="I331" s="110" t="str">
        <f t="shared" si="43"/>
        <v/>
      </c>
      <c r="J331" s="145" t="str">
        <f t="shared" si="49"/>
        <v/>
      </c>
      <c r="K331" s="116"/>
      <c r="L331" s="109" t="str">
        <f t="shared" si="44"/>
        <v/>
      </c>
      <c r="M331" s="97"/>
      <c r="N331" s="109" t="str">
        <f t="shared" si="45"/>
        <v/>
      </c>
      <c r="O331" s="98"/>
      <c r="P331" s="110" t="str">
        <f t="shared" si="48"/>
        <v/>
      </c>
      <c r="Q331" s="143" t="str">
        <f t="shared" si="50"/>
        <v/>
      </c>
      <c r="R331" s="148" t="str">
        <f t="shared" si="46"/>
        <v/>
      </c>
      <c r="S331" s="113" t="str">
        <f>IF(ISBLANK(C331)=TRUE,"",VLOOKUP(C331,'Límites Gráfico'!A:D,4,FALSE))</f>
        <v/>
      </c>
      <c r="T331" s="111" t="str">
        <f t="shared" si="47"/>
        <v>N. A.</v>
      </c>
      <c r="U331" s="140"/>
      <c r="V331" s="119"/>
      <c r="W331" s="216"/>
      <c r="X331" s="216"/>
    </row>
    <row r="332" spans="1:24" x14ac:dyDescent="0.25">
      <c r="A332" s="197"/>
      <c r="B332" s="108"/>
      <c r="C332" s="115"/>
      <c r="D332" s="116"/>
      <c r="E332" s="109" t="str">
        <f t="shared" si="41"/>
        <v/>
      </c>
      <c r="F332" s="97"/>
      <c r="G332" s="109" t="str">
        <f t="shared" si="42"/>
        <v/>
      </c>
      <c r="H332" s="98"/>
      <c r="I332" s="110" t="str">
        <f t="shared" si="43"/>
        <v/>
      </c>
      <c r="J332" s="145" t="str">
        <f t="shared" si="49"/>
        <v/>
      </c>
      <c r="K332" s="116"/>
      <c r="L332" s="109" t="str">
        <f t="shared" si="44"/>
        <v/>
      </c>
      <c r="M332" s="97"/>
      <c r="N332" s="109" t="str">
        <f t="shared" si="45"/>
        <v/>
      </c>
      <c r="O332" s="98"/>
      <c r="P332" s="110" t="str">
        <f t="shared" si="48"/>
        <v/>
      </c>
      <c r="Q332" s="143" t="str">
        <f t="shared" si="50"/>
        <v/>
      </c>
      <c r="R332" s="148" t="str">
        <f t="shared" si="46"/>
        <v/>
      </c>
      <c r="S332" s="113" t="str">
        <f>IF(ISBLANK(C332)=TRUE,"",VLOOKUP(C332,'Límites Gráfico'!A:D,4,FALSE))</f>
        <v/>
      </c>
      <c r="T332" s="111" t="str">
        <f t="shared" si="47"/>
        <v>N. A.</v>
      </c>
      <c r="U332" s="140"/>
      <c r="V332" s="119"/>
      <c r="W332" s="216"/>
      <c r="X332" s="216"/>
    </row>
    <row r="333" spans="1:24" x14ac:dyDescent="0.25">
      <c r="A333" s="197"/>
      <c r="B333" s="108"/>
      <c r="C333" s="115"/>
      <c r="D333" s="116"/>
      <c r="E333" s="109" t="str">
        <f t="shared" si="41"/>
        <v/>
      </c>
      <c r="F333" s="97"/>
      <c r="G333" s="109" t="str">
        <f t="shared" si="42"/>
        <v/>
      </c>
      <c r="H333" s="98"/>
      <c r="I333" s="110" t="str">
        <f t="shared" si="43"/>
        <v/>
      </c>
      <c r="J333" s="145" t="str">
        <f t="shared" si="49"/>
        <v/>
      </c>
      <c r="K333" s="116"/>
      <c r="L333" s="109" t="str">
        <f t="shared" si="44"/>
        <v/>
      </c>
      <c r="M333" s="97"/>
      <c r="N333" s="109" t="str">
        <f t="shared" si="45"/>
        <v/>
      </c>
      <c r="O333" s="98"/>
      <c r="P333" s="110" t="str">
        <f t="shared" si="48"/>
        <v/>
      </c>
      <c r="Q333" s="143" t="str">
        <f t="shared" si="50"/>
        <v/>
      </c>
      <c r="R333" s="148" t="str">
        <f t="shared" si="46"/>
        <v/>
      </c>
      <c r="S333" s="113" t="str">
        <f>IF(ISBLANK(C333)=TRUE,"",VLOOKUP(C333,'Límites Gráfico'!A:D,4,FALSE))</f>
        <v/>
      </c>
      <c r="T333" s="111" t="str">
        <f t="shared" si="47"/>
        <v>N. A.</v>
      </c>
      <c r="U333" s="140"/>
      <c r="V333" s="119"/>
      <c r="W333" s="216"/>
      <c r="X333" s="216"/>
    </row>
    <row r="334" spans="1:24" x14ac:dyDescent="0.25">
      <c r="A334" s="197"/>
      <c r="B334" s="108"/>
      <c r="C334" s="115"/>
      <c r="D334" s="116"/>
      <c r="E334" s="109" t="str">
        <f t="shared" si="41"/>
        <v/>
      </c>
      <c r="F334" s="97"/>
      <c r="G334" s="109" t="str">
        <f t="shared" si="42"/>
        <v/>
      </c>
      <c r="H334" s="98"/>
      <c r="I334" s="110" t="str">
        <f t="shared" si="43"/>
        <v/>
      </c>
      <c r="J334" s="145" t="str">
        <f t="shared" si="49"/>
        <v/>
      </c>
      <c r="K334" s="116"/>
      <c r="L334" s="109" t="str">
        <f t="shared" si="44"/>
        <v/>
      </c>
      <c r="M334" s="97"/>
      <c r="N334" s="109" t="str">
        <f t="shared" si="45"/>
        <v/>
      </c>
      <c r="O334" s="98"/>
      <c r="P334" s="110" t="str">
        <f t="shared" si="48"/>
        <v/>
      </c>
      <c r="Q334" s="143" t="str">
        <f t="shared" si="50"/>
        <v/>
      </c>
      <c r="R334" s="148" t="str">
        <f t="shared" si="46"/>
        <v/>
      </c>
      <c r="S334" s="113" t="str">
        <f>IF(ISBLANK(C334)=TRUE,"",VLOOKUP(C334,'Límites Gráfico'!A:D,4,FALSE))</f>
        <v/>
      </c>
      <c r="T334" s="111" t="str">
        <f t="shared" si="47"/>
        <v>N. A.</v>
      </c>
      <c r="U334" s="140"/>
      <c r="V334" s="119"/>
      <c r="W334" s="216"/>
      <c r="X334" s="216"/>
    </row>
    <row r="335" spans="1:24" x14ac:dyDescent="0.25">
      <c r="A335" s="197"/>
      <c r="B335" s="108"/>
      <c r="C335" s="115"/>
      <c r="D335" s="116"/>
      <c r="E335" s="109" t="str">
        <f t="shared" si="41"/>
        <v/>
      </c>
      <c r="F335" s="97"/>
      <c r="G335" s="109" t="str">
        <f t="shared" si="42"/>
        <v/>
      </c>
      <c r="H335" s="98"/>
      <c r="I335" s="110" t="str">
        <f t="shared" si="43"/>
        <v/>
      </c>
      <c r="J335" s="145" t="str">
        <f t="shared" si="49"/>
        <v/>
      </c>
      <c r="K335" s="116"/>
      <c r="L335" s="109" t="str">
        <f t="shared" si="44"/>
        <v/>
      </c>
      <c r="M335" s="97"/>
      <c r="N335" s="109" t="str">
        <f t="shared" si="45"/>
        <v/>
      </c>
      <c r="O335" s="98"/>
      <c r="P335" s="110" t="str">
        <f t="shared" si="48"/>
        <v/>
      </c>
      <c r="Q335" s="143" t="str">
        <f t="shared" si="50"/>
        <v/>
      </c>
      <c r="R335" s="148" t="str">
        <f t="shared" si="46"/>
        <v/>
      </c>
      <c r="S335" s="113" t="str">
        <f>IF(ISBLANK(C335)=TRUE,"",VLOOKUP(C335,'Límites Gráfico'!A:D,4,FALSE))</f>
        <v/>
      </c>
      <c r="T335" s="111" t="str">
        <f t="shared" si="47"/>
        <v>N. A.</v>
      </c>
      <c r="U335" s="140"/>
      <c r="V335" s="119"/>
      <c r="W335" s="216"/>
      <c r="X335" s="216"/>
    </row>
    <row r="336" spans="1:24" x14ac:dyDescent="0.25">
      <c r="A336" s="197"/>
      <c r="B336" s="108"/>
      <c r="C336" s="115"/>
      <c r="D336" s="116"/>
      <c r="E336" s="109" t="str">
        <f t="shared" si="41"/>
        <v/>
      </c>
      <c r="F336" s="97"/>
      <c r="G336" s="109" t="str">
        <f t="shared" si="42"/>
        <v/>
      </c>
      <c r="H336" s="98"/>
      <c r="I336" s="110" t="str">
        <f t="shared" si="43"/>
        <v/>
      </c>
      <c r="J336" s="145" t="str">
        <f t="shared" si="49"/>
        <v/>
      </c>
      <c r="K336" s="116"/>
      <c r="L336" s="109" t="str">
        <f t="shared" si="44"/>
        <v/>
      </c>
      <c r="M336" s="97"/>
      <c r="N336" s="109" t="str">
        <f t="shared" si="45"/>
        <v/>
      </c>
      <c r="O336" s="98"/>
      <c r="P336" s="110" t="str">
        <f t="shared" si="48"/>
        <v/>
      </c>
      <c r="Q336" s="143" t="str">
        <f t="shared" si="50"/>
        <v/>
      </c>
      <c r="R336" s="148" t="str">
        <f t="shared" si="46"/>
        <v/>
      </c>
      <c r="S336" s="113" t="str">
        <f>IF(ISBLANK(C336)=TRUE,"",VLOOKUP(C336,'Límites Gráfico'!A:D,4,FALSE))</f>
        <v/>
      </c>
      <c r="T336" s="111" t="str">
        <f t="shared" si="47"/>
        <v>N. A.</v>
      </c>
      <c r="U336" s="140"/>
      <c r="V336" s="119"/>
      <c r="W336" s="216"/>
      <c r="X336" s="216"/>
    </row>
    <row r="337" spans="1:24" x14ac:dyDescent="0.25">
      <c r="A337" s="197"/>
      <c r="B337" s="108"/>
      <c r="C337" s="115"/>
      <c r="D337" s="116"/>
      <c r="E337" s="109" t="str">
        <f t="shared" si="41"/>
        <v/>
      </c>
      <c r="F337" s="97"/>
      <c r="G337" s="109" t="str">
        <f t="shared" si="42"/>
        <v/>
      </c>
      <c r="H337" s="98"/>
      <c r="I337" s="110" t="str">
        <f t="shared" si="43"/>
        <v/>
      </c>
      <c r="J337" s="145" t="str">
        <f t="shared" si="49"/>
        <v/>
      </c>
      <c r="K337" s="116"/>
      <c r="L337" s="109" t="str">
        <f t="shared" si="44"/>
        <v/>
      </c>
      <c r="M337" s="97"/>
      <c r="N337" s="109" t="str">
        <f t="shared" si="45"/>
        <v/>
      </c>
      <c r="O337" s="98"/>
      <c r="P337" s="110" t="str">
        <f t="shared" si="48"/>
        <v/>
      </c>
      <c r="Q337" s="143" t="str">
        <f t="shared" si="50"/>
        <v/>
      </c>
      <c r="R337" s="148" t="str">
        <f t="shared" si="46"/>
        <v/>
      </c>
      <c r="S337" s="113" t="str">
        <f>IF(ISBLANK(C337)=TRUE,"",VLOOKUP(C337,'Límites Gráfico'!A:D,4,FALSE))</f>
        <v/>
      </c>
      <c r="T337" s="111" t="str">
        <f t="shared" si="47"/>
        <v>N. A.</v>
      </c>
      <c r="U337" s="140"/>
      <c r="V337" s="119"/>
      <c r="W337" s="216"/>
      <c r="X337" s="216"/>
    </row>
    <row r="338" spans="1:24" x14ac:dyDescent="0.25">
      <c r="A338" s="197"/>
      <c r="B338" s="108"/>
      <c r="C338" s="115"/>
      <c r="D338" s="116"/>
      <c r="E338" s="109" t="str">
        <f t="shared" ref="E338:E401" si="51">IF(OR(ISBLANK(D338),ISERROR($B$14),ISERROR($B$15))=FALSE,D338+(D338*$B$14+$B$15),"")</f>
        <v/>
      </c>
      <c r="F338" s="97"/>
      <c r="G338" s="109" t="str">
        <f t="shared" ref="G338:G401" si="52">IF(OR(ISBLANK(F338),ISERROR($B$14),ISERROR($B$15))=FALSE,F338+(F338*$B$14+$B$15),"")</f>
        <v/>
      </c>
      <c r="H338" s="98"/>
      <c r="I338" s="110" t="str">
        <f t="shared" ref="I338:I401" si="53">IF(OR(ISBLANK(H338),ISERROR($B$14),ISERROR($B$15))=FALSE,H338+(H338*$B$14+$B$15),"")</f>
        <v/>
      </c>
      <c r="J338" s="145" t="str">
        <f t="shared" si="49"/>
        <v/>
      </c>
      <c r="K338" s="116"/>
      <c r="L338" s="109" t="str">
        <f t="shared" ref="L338:L401" si="54">IF(OR(ISBLANK(K338),ISERROR($B$14),ISERROR($B$15))=FALSE,K338+(K338*$B$14+$B$15),"")</f>
        <v/>
      </c>
      <c r="M338" s="97"/>
      <c r="N338" s="109" t="str">
        <f t="shared" ref="N338:N401" si="55">IF(OR(ISBLANK(M338),ISERROR($B$14),ISERROR($B$15))=FALSE,M338+(M338*$B$14+$B$15),"")</f>
        <v/>
      </c>
      <c r="O338" s="98"/>
      <c r="P338" s="110" t="str">
        <f t="shared" si="48"/>
        <v/>
      </c>
      <c r="Q338" s="143" t="str">
        <f t="shared" si="50"/>
        <v/>
      </c>
      <c r="R338" s="148" t="str">
        <f t="shared" ref="R338:R401" si="56">IF(AND(ISNUMBER(Q338),ISNUMBER(J338))=TRUE,AVERAGE(Q338,J338),"")</f>
        <v/>
      </c>
      <c r="S338" s="113" t="str">
        <f>IF(ISBLANK(C338)=TRUE,"",VLOOKUP(C338,'Límites Gráfico'!A:D,4,FALSE))</f>
        <v/>
      </c>
      <c r="T338" s="111" t="str">
        <f t="shared" ref="T338:T401" si="57">IF(AND(ISNUMBER(J338),ISNUMBER((Q338)))=TRUE,ABS(Q338-J338)/AVERAGE(Q338,J338),"N. A.")</f>
        <v>N. A.</v>
      </c>
      <c r="U338" s="140"/>
      <c r="V338" s="119"/>
      <c r="W338" s="216"/>
      <c r="X338" s="216"/>
    </row>
    <row r="339" spans="1:24" x14ac:dyDescent="0.25">
      <c r="A339" s="197"/>
      <c r="B339" s="108"/>
      <c r="C339" s="115"/>
      <c r="D339" s="116"/>
      <c r="E339" s="109" t="str">
        <f t="shared" si="51"/>
        <v/>
      </c>
      <c r="F339" s="97"/>
      <c r="G339" s="109" t="str">
        <f t="shared" si="52"/>
        <v/>
      </c>
      <c r="H339" s="98"/>
      <c r="I339" s="110" t="str">
        <f t="shared" si="53"/>
        <v/>
      </c>
      <c r="J339" s="145" t="str">
        <f t="shared" si="49"/>
        <v/>
      </c>
      <c r="K339" s="116"/>
      <c r="L339" s="109" t="str">
        <f t="shared" si="54"/>
        <v/>
      </c>
      <c r="M339" s="97"/>
      <c r="N339" s="109" t="str">
        <f t="shared" si="55"/>
        <v/>
      </c>
      <c r="O339" s="98"/>
      <c r="P339" s="110" t="str">
        <f t="shared" ref="P339:P402" si="58">IF(OR(ISBLANK(O339),ISERROR($B$14),ISERROR($B$15))=FALSE,O339+(O339*$B$14+$B$15),"")</f>
        <v/>
      </c>
      <c r="Q339" s="143" t="str">
        <f t="shared" si="50"/>
        <v/>
      </c>
      <c r="R339" s="148" t="str">
        <f t="shared" si="56"/>
        <v/>
      </c>
      <c r="S339" s="113" t="str">
        <f>IF(ISBLANK(C339)=TRUE,"",VLOOKUP(C339,'Límites Gráfico'!A:D,4,FALSE))</f>
        <v/>
      </c>
      <c r="T339" s="111" t="str">
        <f t="shared" si="57"/>
        <v>N. A.</v>
      </c>
      <c r="U339" s="140"/>
      <c r="V339" s="119"/>
      <c r="W339" s="216"/>
      <c r="X339" s="216"/>
    </row>
    <row r="340" spans="1:24" x14ac:dyDescent="0.25">
      <c r="A340" s="197"/>
      <c r="B340" s="108"/>
      <c r="C340" s="115"/>
      <c r="D340" s="116"/>
      <c r="E340" s="109" t="str">
        <f t="shared" si="51"/>
        <v/>
      </c>
      <c r="F340" s="97"/>
      <c r="G340" s="109" t="str">
        <f t="shared" si="52"/>
        <v/>
      </c>
      <c r="H340" s="98"/>
      <c r="I340" s="110" t="str">
        <f t="shared" si="53"/>
        <v/>
      </c>
      <c r="J340" s="145" t="str">
        <f t="shared" si="49"/>
        <v/>
      </c>
      <c r="K340" s="116"/>
      <c r="L340" s="109" t="str">
        <f t="shared" si="54"/>
        <v/>
      </c>
      <c r="M340" s="97"/>
      <c r="N340" s="109" t="str">
        <f t="shared" si="55"/>
        <v/>
      </c>
      <c r="O340" s="98"/>
      <c r="P340" s="110" t="str">
        <f t="shared" si="58"/>
        <v/>
      </c>
      <c r="Q340" s="143" t="str">
        <f t="shared" si="50"/>
        <v/>
      </c>
      <c r="R340" s="148" t="str">
        <f t="shared" si="56"/>
        <v/>
      </c>
      <c r="S340" s="113" t="str">
        <f>IF(ISBLANK(C340)=TRUE,"",VLOOKUP(C340,'Límites Gráfico'!A:D,4,FALSE))</f>
        <v/>
      </c>
      <c r="T340" s="111" t="str">
        <f t="shared" si="57"/>
        <v>N. A.</v>
      </c>
      <c r="U340" s="140"/>
      <c r="V340" s="119"/>
      <c r="W340" s="216"/>
      <c r="X340" s="216"/>
    </row>
    <row r="341" spans="1:24" x14ac:dyDescent="0.25">
      <c r="A341" s="197"/>
      <c r="B341" s="108"/>
      <c r="C341" s="115"/>
      <c r="D341" s="116"/>
      <c r="E341" s="109" t="str">
        <f t="shared" si="51"/>
        <v/>
      </c>
      <c r="F341" s="97"/>
      <c r="G341" s="109" t="str">
        <f t="shared" si="52"/>
        <v/>
      </c>
      <c r="H341" s="98"/>
      <c r="I341" s="110" t="str">
        <f t="shared" si="53"/>
        <v/>
      </c>
      <c r="J341" s="145" t="str">
        <f t="shared" ref="J341:J404" si="59">IF(AND(ISNUMBER(E341),ISNUMBER(G341),ISNUMBER(I341))=TRUE,IF((G341-E341)&lt;$G$6,"MASA INSUFICIENTE",IF(100-(G341-E341)*100/I341&lt;$D$6,"&lt; "&amp;$D$6,100-(G341-E341)*100/I341)),"")</f>
        <v/>
      </c>
      <c r="K341" s="116"/>
      <c r="L341" s="109" t="str">
        <f t="shared" si="54"/>
        <v/>
      </c>
      <c r="M341" s="97"/>
      <c r="N341" s="109" t="str">
        <f t="shared" si="55"/>
        <v/>
      </c>
      <c r="O341" s="98"/>
      <c r="P341" s="110" t="str">
        <f t="shared" si="58"/>
        <v/>
      </c>
      <c r="Q341" s="143" t="str">
        <f t="shared" ref="Q341:Q404" si="60">IF(AND(ISNUMBER(L341),ISNUMBER(N341),ISNUMBER(P341))=TRUE,IF((N341-L341)&lt;$G$6,"MASA INSUFICIENTE",IF(100-(N341-L341)*100/P341&lt;$D$6,"&lt; "&amp;$D$6,100-(N341-L341)*100/P341)),"")</f>
        <v/>
      </c>
      <c r="R341" s="148" t="str">
        <f t="shared" si="56"/>
        <v/>
      </c>
      <c r="S341" s="113" t="str">
        <f>IF(ISBLANK(C341)=TRUE,"",VLOOKUP(C341,'Límites Gráfico'!A:D,4,FALSE))</f>
        <v/>
      </c>
      <c r="T341" s="111" t="str">
        <f t="shared" si="57"/>
        <v>N. A.</v>
      </c>
      <c r="U341" s="140"/>
      <c r="V341" s="119"/>
      <c r="W341" s="216"/>
      <c r="X341" s="216"/>
    </row>
    <row r="342" spans="1:24" x14ac:dyDescent="0.25">
      <c r="A342" s="197"/>
      <c r="B342" s="108"/>
      <c r="C342" s="115"/>
      <c r="D342" s="116"/>
      <c r="E342" s="109" t="str">
        <f t="shared" si="51"/>
        <v/>
      </c>
      <c r="F342" s="97"/>
      <c r="G342" s="109" t="str">
        <f t="shared" si="52"/>
        <v/>
      </c>
      <c r="H342" s="98"/>
      <c r="I342" s="110" t="str">
        <f t="shared" si="53"/>
        <v/>
      </c>
      <c r="J342" s="145" t="str">
        <f t="shared" si="59"/>
        <v/>
      </c>
      <c r="K342" s="116"/>
      <c r="L342" s="109" t="str">
        <f t="shared" si="54"/>
        <v/>
      </c>
      <c r="M342" s="97"/>
      <c r="N342" s="109" t="str">
        <f t="shared" si="55"/>
        <v/>
      </c>
      <c r="O342" s="98"/>
      <c r="P342" s="110" t="str">
        <f t="shared" si="58"/>
        <v/>
      </c>
      <c r="Q342" s="143" t="str">
        <f t="shared" si="60"/>
        <v/>
      </c>
      <c r="R342" s="148" t="str">
        <f t="shared" si="56"/>
        <v/>
      </c>
      <c r="S342" s="113" t="str">
        <f>IF(ISBLANK(C342)=TRUE,"",VLOOKUP(C342,'Límites Gráfico'!A:D,4,FALSE))</f>
        <v/>
      </c>
      <c r="T342" s="111" t="str">
        <f t="shared" si="57"/>
        <v>N. A.</v>
      </c>
      <c r="U342" s="140"/>
      <c r="V342" s="119"/>
      <c r="W342" s="216"/>
      <c r="X342" s="216"/>
    </row>
    <row r="343" spans="1:24" x14ac:dyDescent="0.25">
      <c r="A343" s="197"/>
      <c r="B343" s="108"/>
      <c r="C343" s="115"/>
      <c r="D343" s="116"/>
      <c r="E343" s="109" t="str">
        <f t="shared" si="51"/>
        <v/>
      </c>
      <c r="F343" s="97"/>
      <c r="G343" s="109" t="str">
        <f t="shared" si="52"/>
        <v/>
      </c>
      <c r="H343" s="98"/>
      <c r="I343" s="110" t="str">
        <f t="shared" si="53"/>
        <v/>
      </c>
      <c r="J343" s="145" t="str">
        <f t="shared" si="59"/>
        <v/>
      </c>
      <c r="K343" s="116"/>
      <c r="L343" s="109" t="str">
        <f t="shared" si="54"/>
        <v/>
      </c>
      <c r="M343" s="97"/>
      <c r="N343" s="109" t="str">
        <f t="shared" si="55"/>
        <v/>
      </c>
      <c r="O343" s="98"/>
      <c r="P343" s="110" t="str">
        <f t="shared" si="58"/>
        <v/>
      </c>
      <c r="Q343" s="143" t="str">
        <f t="shared" si="60"/>
        <v/>
      </c>
      <c r="R343" s="148" t="str">
        <f t="shared" si="56"/>
        <v/>
      </c>
      <c r="S343" s="113" t="str">
        <f>IF(ISBLANK(C343)=TRUE,"",VLOOKUP(C343,'Límites Gráfico'!A:D,4,FALSE))</f>
        <v/>
      </c>
      <c r="T343" s="111" t="str">
        <f t="shared" si="57"/>
        <v>N. A.</v>
      </c>
      <c r="U343" s="140"/>
      <c r="V343" s="119"/>
      <c r="W343" s="216"/>
      <c r="X343" s="216"/>
    </row>
    <row r="344" spans="1:24" x14ac:dyDescent="0.25">
      <c r="A344" s="197"/>
      <c r="B344" s="108"/>
      <c r="C344" s="115"/>
      <c r="D344" s="116"/>
      <c r="E344" s="109" t="str">
        <f t="shared" si="51"/>
        <v/>
      </c>
      <c r="F344" s="97"/>
      <c r="G344" s="109" t="str">
        <f t="shared" si="52"/>
        <v/>
      </c>
      <c r="H344" s="98"/>
      <c r="I344" s="110" t="str">
        <f t="shared" si="53"/>
        <v/>
      </c>
      <c r="J344" s="145" t="str">
        <f t="shared" si="59"/>
        <v/>
      </c>
      <c r="K344" s="116"/>
      <c r="L344" s="109" t="str">
        <f t="shared" si="54"/>
        <v/>
      </c>
      <c r="M344" s="97"/>
      <c r="N344" s="109" t="str">
        <f t="shared" si="55"/>
        <v/>
      </c>
      <c r="O344" s="98"/>
      <c r="P344" s="110" t="str">
        <f t="shared" si="58"/>
        <v/>
      </c>
      <c r="Q344" s="143" t="str">
        <f t="shared" si="60"/>
        <v/>
      </c>
      <c r="R344" s="148" t="str">
        <f t="shared" si="56"/>
        <v/>
      </c>
      <c r="S344" s="113" t="str">
        <f>IF(ISBLANK(C344)=TRUE,"",VLOOKUP(C344,'Límites Gráfico'!A:D,4,FALSE))</f>
        <v/>
      </c>
      <c r="T344" s="111" t="str">
        <f t="shared" si="57"/>
        <v>N. A.</v>
      </c>
      <c r="U344" s="140"/>
      <c r="V344" s="119"/>
      <c r="W344" s="216"/>
      <c r="X344" s="216"/>
    </row>
    <row r="345" spans="1:24" x14ac:dyDescent="0.25">
      <c r="A345" s="197"/>
      <c r="B345" s="108"/>
      <c r="C345" s="115"/>
      <c r="D345" s="116"/>
      <c r="E345" s="109" t="str">
        <f t="shared" si="51"/>
        <v/>
      </c>
      <c r="F345" s="97"/>
      <c r="G345" s="109" t="str">
        <f t="shared" si="52"/>
        <v/>
      </c>
      <c r="H345" s="98"/>
      <c r="I345" s="110" t="str">
        <f t="shared" si="53"/>
        <v/>
      </c>
      <c r="J345" s="145" t="str">
        <f t="shared" si="59"/>
        <v/>
      </c>
      <c r="K345" s="116"/>
      <c r="L345" s="109" t="str">
        <f t="shared" si="54"/>
        <v/>
      </c>
      <c r="M345" s="97"/>
      <c r="N345" s="109" t="str">
        <f t="shared" si="55"/>
        <v/>
      </c>
      <c r="O345" s="98"/>
      <c r="P345" s="110" t="str">
        <f t="shared" si="58"/>
        <v/>
      </c>
      <c r="Q345" s="143" t="str">
        <f t="shared" si="60"/>
        <v/>
      </c>
      <c r="R345" s="148" t="str">
        <f t="shared" si="56"/>
        <v/>
      </c>
      <c r="S345" s="113" t="str">
        <f>IF(ISBLANK(C345)=TRUE,"",VLOOKUP(C345,'Límites Gráfico'!A:D,4,FALSE))</f>
        <v/>
      </c>
      <c r="T345" s="111" t="str">
        <f t="shared" si="57"/>
        <v>N. A.</v>
      </c>
      <c r="U345" s="140"/>
      <c r="V345" s="119"/>
      <c r="W345" s="216"/>
      <c r="X345" s="216"/>
    </row>
    <row r="346" spans="1:24" x14ac:dyDescent="0.25">
      <c r="A346" s="197"/>
      <c r="B346" s="108"/>
      <c r="C346" s="115"/>
      <c r="D346" s="116"/>
      <c r="E346" s="109" t="str">
        <f t="shared" si="51"/>
        <v/>
      </c>
      <c r="F346" s="97"/>
      <c r="G346" s="109" t="str">
        <f t="shared" si="52"/>
        <v/>
      </c>
      <c r="H346" s="98"/>
      <c r="I346" s="110" t="str">
        <f t="shared" si="53"/>
        <v/>
      </c>
      <c r="J346" s="145" t="str">
        <f t="shared" si="59"/>
        <v/>
      </c>
      <c r="K346" s="116"/>
      <c r="L346" s="109" t="str">
        <f t="shared" si="54"/>
        <v/>
      </c>
      <c r="M346" s="97"/>
      <c r="N346" s="109" t="str">
        <f t="shared" si="55"/>
        <v/>
      </c>
      <c r="O346" s="98"/>
      <c r="P346" s="110" t="str">
        <f t="shared" si="58"/>
        <v/>
      </c>
      <c r="Q346" s="143" t="str">
        <f t="shared" si="60"/>
        <v/>
      </c>
      <c r="R346" s="148" t="str">
        <f t="shared" si="56"/>
        <v/>
      </c>
      <c r="S346" s="113" t="str">
        <f>IF(ISBLANK(C346)=TRUE,"",VLOOKUP(C346,'Límites Gráfico'!A:D,4,FALSE))</f>
        <v/>
      </c>
      <c r="T346" s="111" t="str">
        <f t="shared" si="57"/>
        <v>N. A.</v>
      </c>
      <c r="U346" s="140"/>
      <c r="V346" s="119"/>
      <c r="W346" s="216"/>
      <c r="X346" s="216"/>
    </row>
    <row r="347" spans="1:24" x14ac:dyDescent="0.25">
      <c r="A347" s="197"/>
      <c r="B347" s="108"/>
      <c r="C347" s="115"/>
      <c r="D347" s="116"/>
      <c r="E347" s="109" t="str">
        <f t="shared" si="51"/>
        <v/>
      </c>
      <c r="F347" s="97"/>
      <c r="G347" s="109" t="str">
        <f t="shared" si="52"/>
        <v/>
      </c>
      <c r="H347" s="98"/>
      <c r="I347" s="110" t="str">
        <f t="shared" si="53"/>
        <v/>
      </c>
      <c r="J347" s="145" t="str">
        <f t="shared" si="59"/>
        <v/>
      </c>
      <c r="K347" s="116"/>
      <c r="L347" s="109" t="str">
        <f t="shared" si="54"/>
        <v/>
      </c>
      <c r="M347" s="97"/>
      <c r="N347" s="109" t="str">
        <f t="shared" si="55"/>
        <v/>
      </c>
      <c r="O347" s="98"/>
      <c r="P347" s="110" t="str">
        <f t="shared" si="58"/>
        <v/>
      </c>
      <c r="Q347" s="143" t="str">
        <f t="shared" si="60"/>
        <v/>
      </c>
      <c r="R347" s="148" t="str">
        <f t="shared" si="56"/>
        <v/>
      </c>
      <c r="S347" s="113" t="str">
        <f>IF(ISBLANK(C347)=TRUE,"",VLOOKUP(C347,'Límites Gráfico'!A:D,4,FALSE))</f>
        <v/>
      </c>
      <c r="T347" s="111" t="str">
        <f t="shared" si="57"/>
        <v>N. A.</v>
      </c>
      <c r="U347" s="140"/>
      <c r="V347" s="119"/>
      <c r="W347" s="216"/>
      <c r="X347" s="216"/>
    </row>
    <row r="348" spans="1:24" x14ac:dyDescent="0.25">
      <c r="A348" s="197"/>
      <c r="B348" s="108"/>
      <c r="C348" s="115"/>
      <c r="D348" s="116"/>
      <c r="E348" s="109" t="str">
        <f t="shared" si="51"/>
        <v/>
      </c>
      <c r="F348" s="97"/>
      <c r="G348" s="109" t="str">
        <f t="shared" si="52"/>
        <v/>
      </c>
      <c r="H348" s="98"/>
      <c r="I348" s="110" t="str">
        <f t="shared" si="53"/>
        <v/>
      </c>
      <c r="J348" s="145" t="str">
        <f t="shared" si="59"/>
        <v/>
      </c>
      <c r="K348" s="116"/>
      <c r="L348" s="109" t="str">
        <f t="shared" si="54"/>
        <v/>
      </c>
      <c r="M348" s="97"/>
      <c r="N348" s="109" t="str">
        <f t="shared" si="55"/>
        <v/>
      </c>
      <c r="O348" s="98"/>
      <c r="P348" s="110" t="str">
        <f t="shared" si="58"/>
        <v/>
      </c>
      <c r="Q348" s="143" t="str">
        <f t="shared" si="60"/>
        <v/>
      </c>
      <c r="R348" s="148" t="str">
        <f t="shared" si="56"/>
        <v/>
      </c>
      <c r="S348" s="113" t="str">
        <f>IF(ISBLANK(C348)=TRUE,"",VLOOKUP(C348,'Límites Gráfico'!A:D,4,FALSE))</f>
        <v/>
      </c>
      <c r="T348" s="111" t="str">
        <f t="shared" si="57"/>
        <v>N. A.</v>
      </c>
      <c r="U348" s="140"/>
      <c r="V348" s="119"/>
      <c r="W348" s="216"/>
      <c r="X348" s="216"/>
    </row>
    <row r="349" spans="1:24" x14ac:dyDescent="0.25">
      <c r="A349" s="197"/>
      <c r="B349" s="108"/>
      <c r="C349" s="115"/>
      <c r="D349" s="116"/>
      <c r="E349" s="109" t="str">
        <f t="shared" si="51"/>
        <v/>
      </c>
      <c r="F349" s="97"/>
      <c r="G349" s="109" t="str">
        <f t="shared" si="52"/>
        <v/>
      </c>
      <c r="H349" s="98"/>
      <c r="I349" s="110" t="str">
        <f t="shared" si="53"/>
        <v/>
      </c>
      <c r="J349" s="145" t="str">
        <f t="shared" si="59"/>
        <v/>
      </c>
      <c r="K349" s="116"/>
      <c r="L349" s="109" t="str">
        <f t="shared" si="54"/>
        <v/>
      </c>
      <c r="M349" s="97"/>
      <c r="N349" s="109" t="str">
        <f t="shared" si="55"/>
        <v/>
      </c>
      <c r="O349" s="98"/>
      <c r="P349" s="110" t="str">
        <f t="shared" si="58"/>
        <v/>
      </c>
      <c r="Q349" s="143" t="str">
        <f t="shared" si="60"/>
        <v/>
      </c>
      <c r="R349" s="148" t="str">
        <f t="shared" si="56"/>
        <v/>
      </c>
      <c r="S349" s="113" t="str">
        <f>IF(ISBLANK(C349)=TRUE,"",VLOOKUP(C349,'Límites Gráfico'!A:D,4,FALSE))</f>
        <v/>
      </c>
      <c r="T349" s="111" t="str">
        <f t="shared" si="57"/>
        <v>N. A.</v>
      </c>
      <c r="U349" s="140"/>
      <c r="V349" s="119"/>
      <c r="W349" s="216"/>
      <c r="X349" s="216"/>
    </row>
    <row r="350" spans="1:24" x14ac:dyDescent="0.25">
      <c r="A350" s="197"/>
      <c r="B350" s="108"/>
      <c r="C350" s="115"/>
      <c r="D350" s="116"/>
      <c r="E350" s="109" t="str">
        <f t="shared" si="51"/>
        <v/>
      </c>
      <c r="F350" s="97"/>
      <c r="G350" s="109" t="str">
        <f t="shared" si="52"/>
        <v/>
      </c>
      <c r="H350" s="98"/>
      <c r="I350" s="110" t="str">
        <f t="shared" si="53"/>
        <v/>
      </c>
      <c r="J350" s="145" t="str">
        <f t="shared" si="59"/>
        <v/>
      </c>
      <c r="K350" s="116"/>
      <c r="L350" s="109" t="str">
        <f t="shared" si="54"/>
        <v/>
      </c>
      <c r="M350" s="97"/>
      <c r="N350" s="109" t="str">
        <f t="shared" si="55"/>
        <v/>
      </c>
      <c r="O350" s="98"/>
      <c r="P350" s="110" t="str">
        <f t="shared" si="58"/>
        <v/>
      </c>
      <c r="Q350" s="143" t="str">
        <f t="shared" si="60"/>
        <v/>
      </c>
      <c r="R350" s="148" t="str">
        <f t="shared" si="56"/>
        <v/>
      </c>
      <c r="S350" s="113" t="str">
        <f>IF(ISBLANK(C350)=TRUE,"",VLOOKUP(C350,'Límites Gráfico'!A:D,4,FALSE))</f>
        <v/>
      </c>
      <c r="T350" s="111" t="str">
        <f t="shared" si="57"/>
        <v>N. A.</v>
      </c>
      <c r="U350" s="140"/>
      <c r="V350" s="119"/>
      <c r="W350" s="216"/>
      <c r="X350" s="216"/>
    </row>
    <row r="351" spans="1:24" x14ac:dyDescent="0.25">
      <c r="A351" s="197"/>
      <c r="B351" s="108"/>
      <c r="C351" s="115"/>
      <c r="D351" s="116"/>
      <c r="E351" s="109" t="str">
        <f t="shared" si="51"/>
        <v/>
      </c>
      <c r="F351" s="97"/>
      <c r="G351" s="109" t="str">
        <f t="shared" si="52"/>
        <v/>
      </c>
      <c r="H351" s="98"/>
      <c r="I351" s="110" t="str">
        <f t="shared" si="53"/>
        <v/>
      </c>
      <c r="J351" s="145" t="str">
        <f t="shared" si="59"/>
        <v/>
      </c>
      <c r="K351" s="116"/>
      <c r="L351" s="109" t="str">
        <f t="shared" si="54"/>
        <v/>
      </c>
      <c r="M351" s="97"/>
      <c r="N351" s="109" t="str">
        <f t="shared" si="55"/>
        <v/>
      </c>
      <c r="O351" s="98"/>
      <c r="P351" s="110" t="str">
        <f t="shared" si="58"/>
        <v/>
      </c>
      <c r="Q351" s="143" t="str">
        <f t="shared" si="60"/>
        <v/>
      </c>
      <c r="R351" s="148" t="str">
        <f t="shared" si="56"/>
        <v/>
      </c>
      <c r="S351" s="113" t="str">
        <f>IF(ISBLANK(C351)=TRUE,"",VLOOKUP(C351,'Límites Gráfico'!A:D,4,FALSE))</f>
        <v/>
      </c>
      <c r="T351" s="111" t="str">
        <f t="shared" si="57"/>
        <v>N. A.</v>
      </c>
      <c r="U351" s="140"/>
      <c r="V351" s="119"/>
      <c r="W351" s="216"/>
      <c r="X351" s="216"/>
    </row>
    <row r="352" spans="1:24" x14ac:dyDescent="0.25">
      <c r="A352" s="197"/>
      <c r="B352" s="108"/>
      <c r="C352" s="115"/>
      <c r="D352" s="116"/>
      <c r="E352" s="109" t="str">
        <f t="shared" si="51"/>
        <v/>
      </c>
      <c r="F352" s="97"/>
      <c r="G352" s="109" t="str">
        <f t="shared" si="52"/>
        <v/>
      </c>
      <c r="H352" s="98"/>
      <c r="I352" s="110" t="str">
        <f t="shared" si="53"/>
        <v/>
      </c>
      <c r="J352" s="145" t="str">
        <f t="shared" si="59"/>
        <v/>
      </c>
      <c r="K352" s="116"/>
      <c r="L352" s="109" t="str">
        <f t="shared" si="54"/>
        <v/>
      </c>
      <c r="M352" s="97"/>
      <c r="N352" s="109" t="str">
        <f t="shared" si="55"/>
        <v/>
      </c>
      <c r="O352" s="98"/>
      <c r="P352" s="110" t="str">
        <f t="shared" si="58"/>
        <v/>
      </c>
      <c r="Q352" s="143" t="str">
        <f t="shared" si="60"/>
        <v/>
      </c>
      <c r="R352" s="148" t="str">
        <f t="shared" si="56"/>
        <v/>
      </c>
      <c r="S352" s="113" t="str">
        <f>IF(ISBLANK(C352)=TRUE,"",VLOOKUP(C352,'Límites Gráfico'!A:D,4,FALSE))</f>
        <v/>
      </c>
      <c r="T352" s="111" t="str">
        <f t="shared" si="57"/>
        <v>N. A.</v>
      </c>
      <c r="U352" s="140"/>
      <c r="V352" s="119"/>
      <c r="W352" s="216"/>
      <c r="X352" s="216"/>
    </row>
    <row r="353" spans="1:24" x14ac:dyDescent="0.25">
      <c r="A353" s="197"/>
      <c r="B353" s="108"/>
      <c r="C353" s="115"/>
      <c r="D353" s="116"/>
      <c r="E353" s="109" t="str">
        <f t="shared" si="51"/>
        <v/>
      </c>
      <c r="F353" s="97"/>
      <c r="G353" s="109" t="str">
        <f t="shared" si="52"/>
        <v/>
      </c>
      <c r="H353" s="98"/>
      <c r="I353" s="110" t="str">
        <f t="shared" si="53"/>
        <v/>
      </c>
      <c r="J353" s="145" t="str">
        <f t="shared" si="59"/>
        <v/>
      </c>
      <c r="K353" s="116"/>
      <c r="L353" s="109" t="str">
        <f t="shared" si="54"/>
        <v/>
      </c>
      <c r="M353" s="97"/>
      <c r="N353" s="109" t="str">
        <f t="shared" si="55"/>
        <v/>
      </c>
      <c r="O353" s="98"/>
      <c r="P353" s="110" t="str">
        <f t="shared" si="58"/>
        <v/>
      </c>
      <c r="Q353" s="143" t="str">
        <f t="shared" si="60"/>
        <v/>
      </c>
      <c r="R353" s="148" t="str">
        <f t="shared" si="56"/>
        <v/>
      </c>
      <c r="S353" s="113" t="str">
        <f>IF(ISBLANK(C353)=TRUE,"",VLOOKUP(C353,'Límites Gráfico'!A:D,4,FALSE))</f>
        <v/>
      </c>
      <c r="T353" s="111" t="str">
        <f t="shared" si="57"/>
        <v>N. A.</v>
      </c>
      <c r="U353" s="140"/>
      <c r="V353" s="119"/>
      <c r="W353" s="216"/>
      <c r="X353" s="216"/>
    </row>
    <row r="354" spans="1:24" x14ac:dyDescent="0.25">
      <c r="A354" s="197"/>
      <c r="B354" s="108"/>
      <c r="C354" s="115"/>
      <c r="D354" s="116"/>
      <c r="E354" s="109" t="str">
        <f t="shared" si="51"/>
        <v/>
      </c>
      <c r="F354" s="97"/>
      <c r="G354" s="109" t="str">
        <f t="shared" si="52"/>
        <v/>
      </c>
      <c r="H354" s="98"/>
      <c r="I354" s="110" t="str">
        <f t="shared" si="53"/>
        <v/>
      </c>
      <c r="J354" s="145" t="str">
        <f t="shared" si="59"/>
        <v/>
      </c>
      <c r="K354" s="116"/>
      <c r="L354" s="109" t="str">
        <f t="shared" si="54"/>
        <v/>
      </c>
      <c r="M354" s="97"/>
      <c r="N354" s="109" t="str">
        <f t="shared" si="55"/>
        <v/>
      </c>
      <c r="O354" s="98"/>
      <c r="P354" s="110" t="str">
        <f t="shared" si="58"/>
        <v/>
      </c>
      <c r="Q354" s="143" t="str">
        <f t="shared" si="60"/>
        <v/>
      </c>
      <c r="R354" s="148" t="str">
        <f t="shared" si="56"/>
        <v/>
      </c>
      <c r="S354" s="113" t="str">
        <f>IF(ISBLANK(C354)=TRUE,"",VLOOKUP(C354,'Límites Gráfico'!A:D,4,FALSE))</f>
        <v/>
      </c>
      <c r="T354" s="111" t="str">
        <f t="shared" si="57"/>
        <v>N. A.</v>
      </c>
      <c r="U354" s="140"/>
      <c r="V354" s="119"/>
      <c r="W354" s="216"/>
      <c r="X354" s="216"/>
    </row>
    <row r="355" spans="1:24" x14ac:dyDescent="0.25">
      <c r="A355" s="197"/>
      <c r="B355" s="108"/>
      <c r="C355" s="115"/>
      <c r="D355" s="116"/>
      <c r="E355" s="109" t="str">
        <f t="shared" si="51"/>
        <v/>
      </c>
      <c r="F355" s="97"/>
      <c r="G355" s="109" t="str">
        <f t="shared" si="52"/>
        <v/>
      </c>
      <c r="H355" s="98"/>
      <c r="I355" s="110" t="str">
        <f t="shared" si="53"/>
        <v/>
      </c>
      <c r="J355" s="145" t="str">
        <f t="shared" si="59"/>
        <v/>
      </c>
      <c r="K355" s="116"/>
      <c r="L355" s="109" t="str">
        <f t="shared" si="54"/>
        <v/>
      </c>
      <c r="M355" s="97"/>
      <c r="N355" s="109" t="str">
        <f t="shared" si="55"/>
        <v/>
      </c>
      <c r="O355" s="98"/>
      <c r="P355" s="110" t="str">
        <f t="shared" si="58"/>
        <v/>
      </c>
      <c r="Q355" s="143" t="str">
        <f t="shared" si="60"/>
        <v/>
      </c>
      <c r="R355" s="148" t="str">
        <f t="shared" si="56"/>
        <v/>
      </c>
      <c r="S355" s="113" t="str">
        <f>IF(ISBLANK(C355)=TRUE,"",VLOOKUP(C355,'Límites Gráfico'!A:D,4,FALSE))</f>
        <v/>
      </c>
      <c r="T355" s="111" t="str">
        <f t="shared" si="57"/>
        <v>N. A.</v>
      </c>
      <c r="U355" s="140"/>
      <c r="V355" s="119"/>
      <c r="W355" s="216"/>
      <c r="X355" s="216"/>
    </row>
    <row r="356" spans="1:24" x14ac:dyDescent="0.25">
      <c r="A356" s="197"/>
      <c r="B356" s="108"/>
      <c r="C356" s="115"/>
      <c r="D356" s="116"/>
      <c r="E356" s="109" t="str">
        <f t="shared" si="51"/>
        <v/>
      </c>
      <c r="F356" s="97"/>
      <c r="G356" s="109" t="str">
        <f t="shared" si="52"/>
        <v/>
      </c>
      <c r="H356" s="98"/>
      <c r="I356" s="110" t="str">
        <f t="shared" si="53"/>
        <v/>
      </c>
      <c r="J356" s="145" t="str">
        <f t="shared" si="59"/>
        <v/>
      </c>
      <c r="K356" s="116"/>
      <c r="L356" s="109" t="str">
        <f t="shared" si="54"/>
        <v/>
      </c>
      <c r="M356" s="97"/>
      <c r="N356" s="109" t="str">
        <f t="shared" si="55"/>
        <v/>
      </c>
      <c r="O356" s="98"/>
      <c r="P356" s="110" t="str">
        <f t="shared" si="58"/>
        <v/>
      </c>
      <c r="Q356" s="143" t="str">
        <f t="shared" si="60"/>
        <v/>
      </c>
      <c r="R356" s="148" t="str">
        <f t="shared" si="56"/>
        <v/>
      </c>
      <c r="S356" s="113" t="str">
        <f>IF(ISBLANK(C356)=TRUE,"",VLOOKUP(C356,'Límites Gráfico'!A:D,4,FALSE))</f>
        <v/>
      </c>
      <c r="T356" s="111" t="str">
        <f t="shared" si="57"/>
        <v>N. A.</v>
      </c>
      <c r="U356" s="140"/>
      <c r="V356" s="119"/>
      <c r="W356" s="216"/>
      <c r="X356" s="216"/>
    </row>
    <row r="357" spans="1:24" x14ac:dyDescent="0.25">
      <c r="A357" s="197"/>
      <c r="B357" s="108"/>
      <c r="C357" s="115"/>
      <c r="D357" s="116"/>
      <c r="E357" s="109" t="str">
        <f t="shared" si="51"/>
        <v/>
      </c>
      <c r="F357" s="97"/>
      <c r="G357" s="109" t="str">
        <f t="shared" si="52"/>
        <v/>
      </c>
      <c r="H357" s="98"/>
      <c r="I357" s="110" t="str">
        <f t="shared" si="53"/>
        <v/>
      </c>
      <c r="J357" s="145" t="str">
        <f t="shared" si="59"/>
        <v/>
      </c>
      <c r="K357" s="116"/>
      <c r="L357" s="109" t="str">
        <f t="shared" si="54"/>
        <v/>
      </c>
      <c r="M357" s="97"/>
      <c r="N357" s="109" t="str">
        <f t="shared" si="55"/>
        <v/>
      </c>
      <c r="O357" s="98"/>
      <c r="P357" s="110" t="str">
        <f t="shared" si="58"/>
        <v/>
      </c>
      <c r="Q357" s="143" t="str">
        <f t="shared" si="60"/>
        <v/>
      </c>
      <c r="R357" s="148" t="str">
        <f t="shared" si="56"/>
        <v/>
      </c>
      <c r="S357" s="113" t="str">
        <f>IF(ISBLANK(C357)=TRUE,"",VLOOKUP(C357,'Límites Gráfico'!A:D,4,FALSE))</f>
        <v/>
      </c>
      <c r="T357" s="111" t="str">
        <f t="shared" si="57"/>
        <v>N. A.</v>
      </c>
      <c r="U357" s="140"/>
      <c r="V357" s="119"/>
      <c r="W357" s="216"/>
      <c r="X357" s="216"/>
    </row>
    <row r="358" spans="1:24" x14ac:dyDescent="0.25">
      <c r="A358" s="197"/>
      <c r="B358" s="108"/>
      <c r="C358" s="115"/>
      <c r="D358" s="116"/>
      <c r="E358" s="109" t="str">
        <f t="shared" si="51"/>
        <v/>
      </c>
      <c r="F358" s="97"/>
      <c r="G358" s="109" t="str">
        <f t="shared" si="52"/>
        <v/>
      </c>
      <c r="H358" s="98"/>
      <c r="I358" s="110" t="str">
        <f t="shared" si="53"/>
        <v/>
      </c>
      <c r="J358" s="145" t="str">
        <f t="shared" si="59"/>
        <v/>
      </c>
      <c r="K358" s="116"/>
      <c r="L358" s="109" t="str">
        <f t="shared" si="54"/>
        <v/>
      </c>
      <c r="M358" s="97"/>
      <c r="N358" s="109" t="str">
        <f t="shared" si="55"/>
        <v/>
      </c>
      <c r="O358" s="98"/>
      <c r="P358" s="110" t="str">
        <f t="shared" si="58"/>
        <v/>
      </c>
      <c r="Q358" s="143" t="str">
        <f t="shared" si="60"/>
        <v/>
      </c>
      <c r="R358" s="148" t="str">
        <f t="shared" si="56"/>
        <v/>
      </c>
      <c r="S358" s="113" t="str">
        <f>IF(ISBLANK(C358)=TRUE,"",VLOOKUP(C358,'Límites Gráfico'!A:D,4,FALSE))</f>
        <v/>
      </c>
      <c r="T358" s="111" t="str">
        <f t="shared" si="57"/>
        <v>N. A.</v>
      </c>
      <c r="U358" s="140"/>
      <c r="V358" s="119"/>
      <c r="W358" s="216"/>
      <c r="X358" s="216"/>
    </row>
    <row r="359" spans="1:24" x14ac:dyDescent="0.25">
      <c r="A359" s="197"/>
      <c r="B359" s="108"/>
      <c r="C359" s="115"/>
      <c r="D359" s="116"/>
      <c r="E359" s="109" t="str">
        <f t="shared" si="51"/>
        <v/>
      </c>
      <c r="F359" s="97"/>
      <c r="G359" s="109" t="str">
        <f t="shared" si="52"/>
        <v/>
      </c>
      <c r="H359" s="98"/>
      <c r="I359" s="110" t="str">
        <f t="shared" si="53"/>
        <v/>
      </c>
      <c r="J359" s="145" t="str">
        <f t="shared" si="59"/>
        <v/>
      </c>
      <c r="K359" s="116"/>
      <c r="L359" s="109" t="str">
        <f t="shared" si="54"/>
        <v/>
      </c>
      <c r="M359" s="97"/>
      <c r="N359" s="109" t="str">
        <f t="shared" si="55"/>
        <v/>
      </c>
      <c r="O359" s="98"/>
      <c r="P359" s="110" t="str">
        <f t="shared" si="58"/>
        <v/>
      </c>
      <c r="Q359" s="143" t="str">
        <f t="shared" si="60"/>
        <v/>
      </c>
      <c r="R359" s="148" t="str">
        <f t="shared" si="56"/>
        <v/>
      </c>
      <c r="S359" s="113" t="str">
        <f>IF(ISBLANK(C359)=TRUE,"",VLOOKUP(C359,'Límites Gráfico'!A:D,4,FALSE))</f>
        <v/>
      </c>
      <c r="T359" s="111" t="str">
        <f t="shared" si="57"/>
        <v>N. A.</v>
      </c>
      <c r="U359" s="140"/>
      <c r="V359" s="119"/>
      <c r="W359" s="216"/>
      <c r="X359" s="216"/>
    </row>
    <row r="360" spans="1:24" x14ac:dyDescent="0.25">
      <c r="A360" s="197"/>
      <c r="B360" s="108"/>
      <c r="C360" s="115"/>
      <c r="D360" s="116"/>
      <c r="E360" s="109" t="str">
        <f t="shared" si="51"/>
        <v/>
      </c>
      <c r="F360" s="97"/>
      <c r="G360" s="109" t="str">
        <f t="shared" si="52"/>
        <v/>
      </c>
      <c r="H360" s="98"/>
      <c r="I360" s="110" t="str">
        <f t="shared" si="53"/>
        <v/>
      </c>
      <c r="J360" s="145" t="str">
        <f t="shared" si="59"/>
        <v/>
      </c>
      <c r="K360" s="116"/>
      <c r="L360" s="109" t="str">
        <f t="shared" si="54"/>
        <v/>
      </c>
      <c r="M360" s="97"/>
      <c r="N360" s="109" t="str">
        <f t="shared" si="55"/>
        <v/>
      </c>
      <c r="O360" s="98"/>
      <c r="P360" s="110" t="str">
        <f t="shared" si="58"/>
        <v/>
      </c>
      <c r="Q360" s="143" t="str">
        <f t="shared" si="60"/>
        <v/>
      </c>
      <c r="R360" s="148" t="str">
        <f t="shared" si="56"/>
        <v/>
      </c>
      <c r="S360" s="113" t="str">
        <f>IF(ISBLANK(C360)=TRUE,"",VLOOKUP(C360,'Límites Gráfico'!A:D,4,FALSE))</f>
        <v/>
      </c>
      <c r="T360" s="111" t="str">
        <f t="shared" si="57"/>
        <v>N. A.</v>
      </c>
      <c r="U360" s="140"/>
      <c r="V360" s="119"/>
      <c r="W360" s="216"/>
      <c r="X360" s="216"/>
    </row>
    <row r="361" spans="1:24" x14ac:dyDescent="0.25">
      <c r="A361" s="197"/>
      <c r="B361" s="108"/>
      <c r="C361" s="115"/>
      <c r="D361" s="116"/>
      <c r="E361" s="109" t="str">
        <f t="shared" si="51"/>
        <v/>
      </c>
      <c r="F361" s="97"/>
      <c r="G361" s="109" t="str">
        <f t="shared" si="52"/>
        <v/>
      </c>
      <c r="H361" s="98"/>
      <c r="I361" s="110" t="str">
        <f t="shared" si="53"/>
        <v/>
      </c>
      <c r="J361" s="145" t="str">
        <f t="shared" si="59"/>
        <v/>
      </c>
      <c r="K361" s="116"/>
      <c r="L361" s="109" t="str">
        <f t="shared" si="54"/>
        <v/>
      </c>
      <c r="M361" s="97"/>
      <c r="N361" s="109" t="str">
        <f t="shared" si="55"/>
        <v/>
      </c>
      <c r="O361" s="98"/>
      <c r="P361" s="110" t="str">
        <f t="shared" si="58"/>
        <v/>
      </c>
      <c r="Q361" s="143" t="str">
        <f t="shared" si="60"/>
        <v/>
      </c>
      <c r="R361" s="148" t="str">
        <f t="shared" si="56"/>
        <v/>
      </c>
      <c r="S361" s="113" t="str">
        <f>IF(ISBLANK(C361)=TRUE,"",VLOOKUP(C361,'Límites Gráfico'!A:D,4,FALSE))</f>
        <v/>
      </c>
      <c r="T361" s="111" t="str">
        <f t="shared" si="57"/>
        <v>N. A.</v>
      </c>
      <c r="U361" s="140"/>
      <c r="V361" s="119"/>
      <c r="W361" s="216"/>
      <c r="X361" s="216"/>
    </row>
    <row r="362" spans="1:24" x14ac:dyDescent="0.25">
      <c r="A362" s="197"/>
      <c r="B362" s="108"/>
      <c r="C362" s="115"/>
      <c r="D362" s="116"/>
      <c r="E362" s="109" t="str">
        <f t="shared" si="51"/>
        <v/>
      </c>
      <c r="F362" s="97"/>
      <c r="G362" s="109" t="str">
        <f t="shared" si="52"/>
        <v/>
      </c>
      <c r="H362" s="98"/>
      <c r="I362" s="110" t="str">
        <f t="shared" si="53"/>
        <v/>
      </c>
      <c r="J362" s="145" t="str">
        <f t="shared" si="59"/>
        <v/>
      </c>
      <c r="K362" s="116"/>
      <c r="L362" s="109" t="str">
        <f t="shared" si="54"/>
        <v/>
      </c>
      <c r="M362" s="97"/>
      <c r="N362" s="109" t="str">
        <f t="shared" si="55"/>
        <v/>
      </c>
      <c r="O362" s="98"/>
      <c r="P362" s="110" t="str">
        <f t="shared" si="58"/>
        <v/>
      </c>
      <c r="Q362" s="143" t="str">
        <f t="shared" si="60"/>
        <v/>
      </c>
      <c r="R362" s="148" t="str">
        <f t="shared" si="56"/>
        <v/>
      </c>
      <c r="S362" s="113" t="str">
        <f>IF(ISBLANK(C362)=TRUE,"",VLOOKUP(C362,'Límites Gráfico'!A:D,4,FALSE))</f>
        <v/>
      </c>
      <c r="T362" s="111" t="str">
        <f t="shared" si="57"/>
        <v>N. A.</v>
      </c>
      <c r="U362" s="140"/>
      <c r="V362" s="119"/>
      <c r="W362" s="216"/>
      <c r="X362" s="216"/>
    </row>
    <row r="363" spans="1:24" x14ac:dyDescent="0.25">
      <c r="A363" s="197"/>
      <c r="B363" s="108"/>
      <c r="C363" s="115"/>
      <c r="D363" s="116"/>
      <c r="E363" s="109" t="str">
        <f t="shared" si="51"/>
        <v/>
      </c>
      <c r="F363" s="97"/>
      <c r="G363" s="109" t="str">
        <f t="shared" si="52"/>
        <v/>
      </c>
      <c r="H363" s="98"/>
      <c r="I363" s="110" t="str">
        <f t="shared" si="53"/>
        <v/>
      </c>
      <c r="J363" s="145" t="str">
        <f t="shared" si="59"/>
        <v/>
      </c>
      <c r="K363" s="116"/>
      <c r="L363" s="109" t="str">
        <f t="shared" si="54"/>
        <v/>
      </c>
      <c r="M363" s="97"/>
      <c r="N363" s="109" t="str">
        <f t="shared" si="55"/>
        <v/>
      </c>
      <c r="O363" s="98"/>
      <c r="P363" s="110" t="str">
        <f t="shared" si="58"/>
        <v/>
      </c>
      <c r="Q363" s="143" t="str">
        <f t="shared" si="60"/>
        <v/>
      </c>
      <c r="R363" s="148" t="str">
        <f t="shared" si="56"/>
        <v/>
      </c>
      <c r="S363" s="113" t="str">
        <f>IF(ISBLANK(C363)=TRUE,"",VLOOKUP(C363,'Límites Gráfico'!A:D,4,FALSE))</f>
        <v/>
      </c>
      <c r="T363" s="111" t="str">
        <f t="shared" si="57"/>
        <v>N. A.</v>
      </c>
      <c r="U363" s="140"/>
      <c r="V363" s="119"/>
      <c r="W363" s="216"/>
      <c r="X363" s="216"/>
    </row>
    <row r="364" spans="1:24" x14ac:dyDescent="0.25">
      <c r="A364" s="197"/>
      <c r="B364" s="108"/>
      <c r="C364" s="115"/>
      <c r="D364" s="116"/>
      <c r="E364" s="109" t="str">
        <f t="shared" si="51"/>
        <v/>
      </c>
      <c r="F364" s="97"/>
      <c r="G364" s="109" t="str">
        <f t="shared" si="52"/>
        <v/>
      </c>
      <c r="H364" s="98"/>
      <c r="I364" s="110" t="str">
        <f t="shared" si="53"/>
        <v/>
      </c>
      <c r="J364" s="145" t="str">
        <f t="shared" si="59"/>
        <v/>
      </c>
      <c r="K364" s="116"/>
      <c r="L364" s="109" t="str">
        <f t="shared" si="54"/>
        <v/>
      </c>
      <c r="M364" s="97"/>
      <c r="N364" s="109" t="str">
        <f t="shared" si="55"/>
        <v/>
      </c>
      <c r="O364" s="98"/>
      <c r="P364" s="110" t="str">
        <f t="shared" si="58"/>
        <v/>
      </c>
      <c r="Q364" s="143" t="str">
        <f t="shared" si="60"/>
        <v/>
      </c>
      <c r="R364" s="148" t="str">
        <f t="shared" si="56"/>
        <v/>
      </c>
      <c r="S364" s="113" t="str">
        <f>IF(ISBLANK(C364)=TRUE,"",VLOOKUP(C364,'Límites Gráfico'!A:D,4,FALSE))</f>
        <v/>
      </c>
      <c r="T364" s="111" t="str">
        <f t="shared" si="57"/>
        <v>N. A.</v>
      </c>
      <c r="U364" s="140"/>
      <c r="V364" s="119"/>
      <c r="W364" s="216"/>
      <c r="X364" s="216"/>
    </row>
    <row r="365" spans="1:24" x14ac:dyDescent="0.25">
      <c r="A365" s="197"/>
      <c r="B365" s="108"/>
      <c r="C365" s="115"/>
      <c r="D365" s="116"/>
      <c r="E365" s="109" t="str">
        <f t="shared" si="51"/>
        <v/>
      </c>
      <c r="F365" s="97"/>
      <c r="G365" s="109" t="str">
        <f t="shared" si="52"/>
        <v/>
      </c>
      <c r="H365" s="98"/>
      <c r="I365" s="110" t="str">
        <f t="shared" si="53"/>
        <v/>
      </c>
      <c r="J365" s="145" t="str">
        <f t="shared" si="59"/>
        <v/>
      </c>
      <c r="K365" s="116"/>
      <c r="L365" s="109" t="str">
        <f t="shared" si="54"/>
        <v/>
      </c>
      <c r="M365" s="97"/>
      <c r="N365" s="109" t="str">
        <f t="shared" si="55"/>
        <v/>
      </c>
      <c r="O365" s="98"/>
      <c r="P365" s="110" t="str">
        <f t="shared" si="58"/>
        <v/>
      </c>
      <c r="Q365" s="143" t="str">
        <f t="shared" si="60"/>
        <v/>
      </c>
      <c r="R365" s="148" t="str">
        <f t="shared" si="56"/>
        <v/>
      </c>
      <c r="S365" s="113" t="str">
        <f>IF(ISBLANK(C365)=TRUE,"",VLOOKUP(C365,'Límites Gráfico'!A:D,4,FALSE))</f>
        <v/>
      </c>
      <c r="T365" s="111" t="str">
        <f t="shared" si="57"/>
        <v>N. A.</v>
      </c>
      <c r="U365" s="140"/>
      <c r="V365" s="119"/>
      <c r="W365" s="216"/>
      <c r="X365" s="216"/>
    </row>
    <row r="366" spans="1:24" x14ac:dyDescent="0.25">
      <c r="A366" s="197"/>
      <c r="B366" s="108"/>
      <c r="C366" s="115"/>
      <c r="D366" s="116"/>
      <c r="E366" s="109" t="str">
        <f t="shared" si="51"/>
        <v/>
      </c>
      <c r="F366" s="97"/>
      <c r="G366" s="109" t="str">
        <f t="shared" si="52"/>
        <v/>
      </c>
      <c r="H366" s="98"/>
      <c r="I366" s="110" t="str">
        <f t="shared" si="53"/>
        <v/>
      </c>
      <c r="J366" s="145" t="str">
        <f t="shared" si="59"/>
        <v/>
      </c>
      <c r="K366" s="116"/>
      <c r="L366" s="109" t="str">
        <f t="shared" si="54"/>
        <v/>
      </c>
      <c r="M366" s="97"/>
      <c r="N366" s="109" t="str">
        <f t="shared" si="55"/>
        <v/>
      </c>
      <c r="O366" s="98"/>
      <c r="P366" s="110" t="str">
        <f t="shared" si="58"/>
        <v/>
      </c>
      <c r="Q366" s="143" t="str">
        <f t="shared" si="60"/>
        <v/>
      </c>
      <c r="R366" s="148" t="str">
        <f t="shared" si="56"/>
        <v/>
      </c>
      <c r="S366" s="113" t="str">
        <f>IF(ISBLANK(C366)=TRUE,"",VLOOKUP(C366,'Límites Gráfico'!A:D,4,FALSE))</f>
        <v/>
      </c>
      <c r="T366" s="111" t="str">
        <f t="shared" si="57"/>
        <v>N. A.</v>
      </c>
      <c r="U366" s="140"/>
      <c r="V366" s="119"/>
      <c r="W366" s="216"/>
      <c r="X366" s="216"/>
    </row>
    <row r="367" spans="1:24" x14ac:dyDescent="0.25">
      <c r="A367" s="197"/>
      <c r="B367" s="108"/>
      <c r="C367" s="115"/>
      <c r="D367" s="116"/>
      <c r="E367" s="109" t="str">
        <f t="shared" si="51"/>
        <v/>
      </c>
      <c r="F367" s="97"/>
      <c r="G367" s="109" t="str">
        <f t="shared" si="52"/>
        <v/>
      </c>
      <c r="H367" s="98"/>
      <c r="I367" s="110" t="str">
        <f t="shared" si="53"/>
        <v/>
      </c>
      <c r="J367" s="145" t="str">
        <f t="shared" si="59"/>
        <v/>
      </c>
      <c r="K367" s="116"/>
      <c r="L367" s="109" t="str">
        <f t="shared" si="54"/>
        <v/>
      </c>
      <c r="M367" s="97"/>
      <c r="N367" s="109" t="str">
        <f t="shared" si="55"/>
        <v/>
      </c>
      <c r="O367" s="98"/>
      <c r="P367" s="110" t="str">
        <f t="shared" si="58"/>
        <v/>
      </c>
      <c r="Q367" s="143" t="str">
        <f t="shared" si="60"/>
        <v/>
      </c>
      <c r="R367" s="148" t="str">
        <f t="shared" si="56"/>
        <v/>
      </c>
      <c r="S367" s="113" t="str">
        <f>IF(ISBLANK(C367)=TRUE,"",VLOOKUP(C367,'Límites Gráfico'!A:D,4,FALSE))</f>
        <v/>
      </c>
      <c r="T367" s="111" t="str">
        <f t="shared" si="57"/>
        <v>N. A.</v>
      </c>
      <c r="U367" s="140"/>
      <c r="V367" s="119"/>
      <c r="W367" s="216"/>
      <c r="X367" s="216"/>
    </row>
    <row r="368" spans="1:24" x14ac:dyDescent="0.25">
      <c r="A368" s="197"/>
      <c r="B368" s="108"/>
      <c r="C368" s="115"/>
      <c r="D368" s="116"/>
      <c r="E368" s="109" t="str">
        <f t="shared" si="51"/>
        <v/>
      </c>
      <c r="F368" s="97"/>
      <c r="G368" s="109" t="str">
        <f t="shared" si="52"/>
        <v/>
      </c>
      <c r="H368" s="98"/>
      <c r="I368" s="110" t="str">
        <f t="shared" si="53"/>
        <v/>
      </c>
      <c r="J368" s="145" t="str">
        <f t="shared" si="59"/>
        <v/>
      </c>
      <c r="K368" s="116"/>
      <c r="L368" s="109" t="str">
        <f t="shared" si="54"/>
        <v/>
      </c>
      <c r="M368" s="97"/>
      <c r="N368" s="109" t="str">
        <f t="shared" si="55"/>
        <v/>
      </c>
      <c r="O368" s="98"/>
      <c r="P368" s="110" t="str">
        <f t="shared" si="58"/>
        <v/>
      </c>
      <c r="Q368" s="143" t="str">
        <f t="shared" si="60"/>
        <v/>
      </c>
      <c r="R368" s="148" t="str">
        <f t="shared" si="56"/>
        <v/>
      </c>
      <c r="S368" s="113" t="str">
        <f>IF(ISBLANK(C368)=TRUE,"",VLOOKUP(C368,'Límites Gráfico'!A:D,4,FALSE))</f>
        <v/>
      </c>
      <c r="T368" s="111" t="str">
        <f t="shared" si="57"/>
        <v>N. A.</v>
      </c>
      <c r="U368" s="140"/>
      <c r="V368" s="119"/>
      <c r="W368" s="216"/>
      <c r="X368" s="216"/>
    </row>
    <row r="369" spans="1:24" x14ac:dyDescent="0.25">
      <c r="A369" s="197"/>
      <c r="B369" s="108"/>
      <c r="C369" s="115"/>
      <c r="D369" s="116"/>
      <c r="E369" s="109" t="str">
        <f t="shared" si="51"/>
        <v/>
      </c>
      <c r="F369" s="97"/>
      <c r="G369" s="109" t="str">
        <f t="shared" si="52"/>
        <v/>
      </c>
      <c r="H369" s="98"/>
      <c r="I369" s="110" t="str">
        <f t="shared" si="53"/>
        <v/>
      </c>
      <c r="J369" s="145" t="str">
        <f t="shared" si="59"/>
        <v/>
      </c>
      <c r="K369" s="116"/>
      <c r="L369" s="109" t="str">
        <f t="shared" si="54"/>
        <v/>
      </c>
      <c r="M369" s="97"/>
      <c r="N369" s="109" t="str">
        <f t="shared" si="55"/>
        <v/>
      </c>
      <c r="O369" s="98"/>
      <c r="P369" s="110" t="str">
        <f t="shared" si="58"/>
        <v/>
      </c>
      <c r="Q369" s="143" t="str">
        <f t="shared" si="60"/>
        <v/>
      </c>
      <c r="R369" s="148" t="str">
        <f t="shared" si="56"/>
        <v/>
      </c>
      <c r="S369" s="113" t="str">
        <f>IF(ISBLANK(C369)=TRUE,"",VLOOKUP(C369,'Límites Gráfico'!A:D,4,FALSE))</f>
        <v/>
      </c>
      <c r="T369" s="111" t="str">
        <f t="shared" si="57"/>
        <v>N. A.</v>
      </c>
      <c r="U369" s="140"/>
      <c r="V369" s="119"/>
      <c r="W369" s="216"/>
      <c r="X369" s="216"/>
    </row>
    <row r="370" spans="1:24" x14ac:dyDescent="0.25">
      <c r="A370" s="197"/>
      <c r="B370" s="108"/>
      <c r="C370" s="115"/>
      <c r="D370" s="116"/>
      <c r="E370" s="109" t="str">
        <f t="shared" si="51"/>
        <v/>
      </c>
      <c r="F370" s="97"/>
      <c r="G370" s="109" t="str">
        <f t="shared" si="52"/>
        <v/>
      </c>
      <c r="H370" s="98"/>
      <c r="I370" s="110" t="str">
        <f t="shared" si="53"/>
        <v/>
      </c>
      <c r="J370" s="145" t="str">
        <f t="shared" si="59"/>
        <v/>
      </c>
      <c r="K370" s="116"/>
      <c r="L370" s="109" t="str">
        <f t="shared" si="54"/>
        <v/>
      </c>
      <c r="M370" s="97"/>
      <c r="N370" s="109" t="str">
        <f t="shared" si="55"/>
        <v/>
      </c>
      <c r="O370" s="98"/>
      <c r="P370" s="110" t="str">
        <f t="shared" si="58"/>
        <v/>
      </c>
      <c r="Q370" s="143" t="str">
        <f t="shared" si="60"/>
        <v/>
      </c>
      <c r="R370" s="148" t="str">
        <f t="shared" si="56"/>
        <v/>
      </c>
      <c r="S370" s="113" t="str">
        <f>IF(ISBLANK(C370)=TRUE,"",VLOOKUP(C370,'Límites Gráfico'!A:D,4,FALSE))</f>
        <v/>
      </c>
      <c r="T370" s="111" t="str">
        <f t="shared" si="57"/>
        <v>N. A.</v>
      </c>
      <c r="U370" s="140"/>
      <c r="V370" s="119"/>
      <c r="W370" s="216"/>
      <c r="X370" s="216"/>
    </row>
    <row r="371" spans="1:24" x14ac:dyDescent="0.25">
      <c r="A371" s="197"/>
      <c r="B371" s="108"/>
      <c r="C371" s="115"/>
      <c r="D371" s="116"/>
      <c r="E371" s="109" t="str">
        <f t="shared" si="51"/>
        <v/>
      </c>
      <c r="F371" s="97"/>
      <c r="G371" s="109" t="str">
        <f t="shared" si="52"/>
        <v/>
      </c>
      <c r="H371" s="98"/>
      <c r="I371" s="110" t="str">
        <f t="shared" si="53"/>
        <v/>
      </c>
      <c r="J371" s="145" t="str">
        <f t="shared" si="59"/>
        <v/>
      </c>
      <c r="K371" s="116"/>
      <c r="L371" s="109" t="str">
        <f t="shared" si="54"/>
        <v/>
      </c>
      <c r="M371" s="97"/>
      <c r="N371" s="109" t="str">
        <f t="shared" si="55"/>
        <v/>
      </c>
      <c r="O371" s="98"/>
      <c r="P371" s="110" t="str">
        <f t="shared" si="58"/>
        <v/>
      </c>
      <c r="Q371" s="143" t="str">
        <f t="shared" si="60"/>
        <v/>
      </c>
      <c r="R371" s="148" t="str">
        <f t="shared" si="56"/>
        <v/>
      </c>
      <c r="S371" s="113" t="str">
        <f>IF(ISBLANK(C371)=TRUE,"",VLOOKUP(C371,'Límites Gráfico'!A:D,4,FALSE))</f>
        <v/>
      </c>
      <c r="T371" s="111" t="str">
        <f t="shared" si="57"/>
        <v>N. A.</v>
      </c>
      <c r="U371" s="140"/>
      <c r="V371" s="119"/>
      <c r="W371" s="216"/>
      <c r="X371" s="216"/>
    </row>
    <row r="372" spans="1:24" x14ac:dyDescent="0.25">
      <c r="A372" s="197"/>
      <c r="B372" s="108"/>
      <c r="C372" s="115"/>
      <c r="D372" s="116"/>
      <c r="E372" s="109" t="str">
        <f t="shared" si="51"/>
        <v/>
      </c>
      <c r="F372" s="97"/>
      <c r="G372" s="109" t="str">
        <f t="shared" si="52"/>
        <v/>
      </c>
      <c r="H372" s="98"/>
      <c r="I372" s="110" t="str">
        <f t="shared" si="53"/>
        <v/>
      </c>
      <c r="J372" s="145" t="str">
        <f t="shared" si="59"/>
        <v/>
      </c>
      <c r="K372" s="116"/>
      <c r="L372" s="109" t="str">
        <f t="shared" si="54"/>
        <v/>
      </c>
      <c r="M372" s="97"/>
      <c r="N372" s="109" t="str">
        <f t="shared" si="55"/>
        <v/>
      </c>
      <c r="O372" s="98"/>
      <c r="P372" s="110" t="str">
        <f t="shared" si="58"/>
        <v/>
      </c>
      <c r="Q372" s="143" t="str">
        <f t="shared" si="60"/>
        <v/>
      </c>
      <c r="R372" s="148" t="str">
        <f t="shared" si="56"/>
        <v/>
      </c>
      <c r="S372" s="113" t="str">
        <f>IF(ISBLANK(C372)=TRUE,"",VLOOKUP(C372,'Límites Gráfico'!A:D,4,FALSE))</f>
        <v/>
      </c>
      <c r="T372" s="111" t="str">
        <f t="shared" si="57"/>
        <v>N. A.</v>
      </c>
      <c r="U372" s="140"/>
      <c r="V372" s="119"/>
      <c r="W372" s="216"/>
      <c r="X372" s="216"/>
    </row>
    <row r="373" spans="1:24" x14ac:dyDescent="0.25">
      <c r="A373" s="197"/>
      <c r="B373" s="108"/>
      <c r="C373" s="115"/>
      <c r="D373" s="116"/>
      <c r="E373" s="109" t="str">
        <f t="shared" si="51"/>
        <v/>
      </c>
      <c r="F373" s="97"/>
      <c r="G373" s="109" t="str">
        <f t="shared" si="52"/>
        <v/>
      </c>
      <c r="H373" s="98"/>
      <c r="I373" s="110" t="str">
        <f t="shared" si="53"/>
        <v/>
      </c>
      <c r="J373" s="145" t="str">
        <f t="shared" si="59"/>
        <v/>
      </c>
      <c r="K373" s="116"/>
      <c r="L373" s="109" t="str">
        <f t="shared" si="54"/>
        <v/>
      </c>
      <c r="M373" s="97"/>
      <c r="N373" s="109" t="str">
        <f t="shared" si="55"/>
        <v/>
      </c>
      <c r="O373" s="98"/>
      <c r="P373" s="110" t="str">
        <f t="shared" si="58"/>
        <v/>
      </c>
      <c r="Q373" s="143" t="str">
        <f t="shared" si="60"/>
        <v/>
      </c>
      <c r="R373" s="148" t="str">
        <f t="shared" si="56"/>
        <v/>
      </c>
      <c r="S373" s="113" t="str">
        <f>IF(ISBLANK(C373)=TRUE,"",VLOOKUP(C373,'Límites Gráfico'!A:D,4,FALSE))</f>
        <v/>
      </c>
      <c r="T373" s="111" t="str">
        <f t="shared" si="57"/>
        <v>N. A.</v>
      </c>
      <c r="U373" s="140"/>
      <c r="V373" s="119"/>
      <c r="W373" s="216"/>
      <c r="X373" s="216"/>
    </row>
    <row r="374" spans="1:24" x14ac:dyDescent="0.25">
      <c r="A374" s="197"/>
      <c r="B374" s="108"/>
      <c r="C374" s="115"/>
      <c r="D374" s="116"/>
      <c r="E374" s="109" t="str">
        <f t="shared" si="51"/>
        <v/>
      </c>
      <c r="F374" s="97"/>
      <c r="G374" s="109" t="str">
        <f t="shared" si="52"/>
        <v/>
      </c>
      <c r="H374" s="98"/>
      <c r="I374" s="110" t="str">
        <f t="shared" si="53"/>
        <v/>
      </c>
      <c r="J374" s="145" t="str">
        <f t="shared" si="59"/>
        <v/>
      </c>
      <c r="K374" s="116"/>
      <c r="L374" s="109" t="str">
        <f t="shared" si="54"/>
        <v/>
      </c>
      <c r="M374" s="97"/>
      <c r="N374" s="109" t="str">
        <f t="shared" si="55"/>
        <v/>
      </c>
      <c r="O374" s="98"/>
      <c r="P374" s="110" t="str">
        <f t="shared" si="58"/>
        <v/>
      </c>
      <c r="Q374" s="143" t="str">
        <f t="shared" si="60"/>
        <v/>
      </c>
      <c r="R374" s="148" t="str">
        <f t="shared" si="56"/>
        <v/>
      </c>
      <c r="S374" s="113" t="str">
        <f>IF(ISBLANK(C374)=TRUE,"",VLOOKUP(C374,'Límites Gráfico'!A:D,4,FALSE))</f>
        <v/>
      </c>
      <c r="T374" s="111" t="str">
        <f t="shared" si="57"/>
        <v>N. A.</v>
      </c>
      <c r="U374" s="140"/>
      <c r="V374" s="119"/>
      <c r="W374" s="216"/>
      <c r="X374" s="216"/>
    </row>
    <row r="375" spans="1:24" x14ac:dyDescent="0.25">
      <c r="A375" s="197"/>
      <c r="B375" s="108"/>
      <c r="C375" s="115"/>
      <c r="D375" s="116"/>
      <c r="E375" s="109" t="str">
        <f t="shared" si="51"/>
        <v/>
      </c>
      <c r="F375" s="97"/>
      <c r="G375" s="109" t="str">
        <f t="shared" si="52"/>
        <v/>
      </c>
      <c r="H375" s="98"/>
      <c r="I375" s="110" t="str">
        <f t="shared" si="53"/>
        <v/>
      </c>
      <c r="J375" s="145" t="str">
        <f t="shared" si="59"/>
        <v/>
      </c>
      <c r="K375" s="116"/>
      <c r="L375" s="109" t="str">
        <f t="shared" si="54"/>
        <v/>
      </c>
      <c r="M375" s="97"/>
      <c r="N375" s="109" t="str">
        <f t="shared" si="55"/>
        <v/>
      </c>
      <c r="O375" s="98"/>
      <c r="P375" s="110" t="str">
        <f t="shared" si="58"/>
        <v/>
      </c>
      <c r="Q375" s="143" t="str">
        <f t="shared" si="60"/>
        <v/>
      </c>
      <c r="R375" s="148" t="str">
        <f t="shared" si="56"/>
        <v/>
      </c>
      <c r="S375" s="113" t="str">
        <f>IF(ISBLANK(C375)=TRUE,"",VLOOKUP(C375,'Límites Gráfico'!A:D,4,FALSE))</f>
        <v/>
      </c>
      <c r="T375" s="111" t="str">
        <f t="shared" si="57"/>
        <v>N. A.</v>
      </c>
      <c r="U375" s="140"/>
      <c r="V375" s="119"/>
      <c r="W375" s="216"/>
      <c r="X375" s="216"/>
    </row>
    <row r="376" spans="1:24" x14ac:dyDescent="0.25">
      <c r="A376" s="197"/>
      <c r="B376" s="108"/>
      <c r="C376" s="115"/>
      <c r="D376" s="116"/>
      <c r="E376" s="109" t="str">
        <f t="shared" si="51"/>
        <v/>
      </c>
      <c r="F376" s="97"/>
      <c r="G376" s="109" t="str">
        <f t="shared" si="52"/>
        <v/>
      </c>
      <c r="H376" s="98"/>
      <c r="I376" s="110" t="str">
        <f t="shared" si="53"/>
        <v/>
      </c>
      <c r="J376" s="145" t="str">
        <f t="shared" si="59"/>
        <v/>
      </c>
      <c r="K376" s="116"/>
      <c r="L376" s="109" t="str">
        <f t="shared" si="54"/>
        <v/>
      </c>
      <c r="M376" s="97"/>
      <c r="N376" s="109" t="str">
        <f t="shared" si="55"/>
        <v/>
      </c>
      <c r="O376" s="98"/>
      <c r="P376" s="110" t="str">
        <f t="shared" si="58"/>
        <v/>
      </c>
      <c r="Q376" s="143" t="str">
        <f t="shared" si="60"/>
        <v/>
      </c>
      <c r="R376" s="148" t="str">
        <f t="shared" si="56"/>
        <v/>
      </c>
      <c r="S376" s="113" t="str">
        <f>IF(ISBLANK(C376)=TRUE,"",VLOOKUP(C376,'Límites Gráfico'!A:D,4,FALSE))</f>
        <v/>
      </c>
      <c r="T376" s="111" t="str">
        <f t="shared" si="57"/>
        <v>N. A.</v>
      </c>
      <c r="U376" s="140"/>
      <c r="V376" s="119"/>
      <c r="W376" s="216"/>
      <c r="X376" s="216"/>
    </row>
    <row r="377" spans="1:24" x14ac:dyDescent="0.25">
      <c r="A377" s="197"/>
      <c r="B377" s="108"/>
      <c r="C377" s="115"/>
      <c r="D377" s="116"/>
      <c r="E377" s="109" t="str">
        <f t="shared" si="51"/>
        <v/>
      </c>
      <c r="F377" s="97"/>
      <c r="G377" s="109" t="str">
        <f t="shared" si="52"/>
        <v/>
      </c>
      <c r="H377" s="98"/>
      <c r="I377" s="110" t="str">
        <f t="shared" si="53"/>
        <v/>
      </c>
      <c r="J377" s="145" t="str">
        <f t="shared" si="59"/>
        <v/>
      </c>
      <c r="K377" s="116"/>
      <c r="L377" s="109" t="str">
        <f t="shared" si="54"/>
        <v/>
      </c>
      <c r="M377" s="97"/>
      <c r="N377" s="109" t="str">
        <f t="shared" si="55"/>
        <v/>
      </c>
      <c r="O377" s="98"/>
      <c r="P377" s="110" t="str">
        <f t="shared" si="58"/>
        <v/>
      </c>
      <c r="Q377" s="143" t="str">
        <f t="shared" si="60"/>
        <v/>
      </c>
      <c r="R377" s="148" t="str">
        <f t="shared" si="56"/>
        <v/>
      </c>
      <c r="S377" s="113" t="str">
        <f>IF(ISBLANK(C377)=TRUE,"",VLOOKUP(C377,'Límites Gráfico'!A:D,4,FALSE))</f>
        <v/>
      </c>
      <c r="T377" s="111" t="str">
        <f t="shared" si="57"/>
        <v>N. A.</v>
      </c>
      <c r="U377" s="140"/>
      <c r="V377" s="119"/>
      <c r="W377" s="216"/>
      <c r="X377" s="216"/>
    </row>
    <row r="378" spans="1:24" x14ac:dyDescent="0.25">
      <c r="A378" s="197"/>
      <c r="B378" s="108"/>
      <c r="C378" s="115"/>
      <c r="D378" s="116"/>
      <c r="E378" s="109" t="str">
        <f t="shared" si="51"/>
        <v/>
      </c>
      <c r="F378" s="97"/>
      <c r="G378" s="109" t="str">
        <f t="shared" si="52"/>
        <v/>
      </c>
      <c r="H378" s="98"/>
      <c r="I378" s="110" t="str">
        <f t="shared" si="53"/>
        <v/>
      </c>
      <c r="J378" s="145" t="str">
        <f t="shared" si="59"/>
        <v/>
      </c>
      <c r="K378" s="116"/>
      <c r="L378" s="109" t="str">
        <f t="shared" si="54"/>
        <v/>
      </c>
      <c r="M378" s="97"/>
      <c r="N378" s="109" t="str">
        <f t="shared" si="55"/>
        <v/>
      </c>
      <c r="O378" s="98"/>
      <c r="P378" s="110" t="str">
        <f t="shared" si="58"/>
        <v/>
      </c>
      <c r="Q378" s="143" t="str">
        <f t="shared" si="60"/>
        <v/>
      </c>
      <c r="R378" s="148" t="str">
        <f t="shared" si="56"/>
        <v/>
      </c>
      <c r="S378" s="113" t="str">
        <f>IF(ISBLANK(C378)=TRUE,"",VLOOKUP(C378,'Límites Gráfico'!A:D,4,FALSE))</f>
        <v/>
      </c>
      <c r="T378" s="111" t="str">
        <f t="shared" si="57"/>
        <v>N. A.</v>
      </c>
      <c r="U378" s="140"/>
      <c r="V378" s="119"/>
      <c r="W378" s="216"/>
      <c r="X378" s="216"/>
    </row>
    <row r="379" spans="1:24" x14ac:dyDescent="0.25">
      <c r="A379" s="197"/>
      <c r="B379" s="108"/>
      <c r="C379" s="115"/>
      <c r="D379" s="116"/>
      <c r="E379" s="109" t="str">
        <f t="shared" si="51"/>
        <v/>
      </c>
      <c r="F379" s="97"/>
      <c r="G379" s="109" t="str">
        <f t="shared" si="52"/>
        <v/>
      </c>
      <c r="H379" s="98"/>
      <c r="I379" s="110" t="str">
        <f t="shared" si="53"/>
        <v/>
      </c>
      <c r="J379" s="145" t="str">
        <f t="shared" si="59"/>
        <v/>
      </c>
      <c r="K379" s="116"/>
      <c r="L379" s="109" t="str">
        <f t="shared" si="54"/>
        <v/>
      </c>
      <c r="M379" s="97"/>
      <c r="N379" s="109" t="str">
        <f t="shared" si="55"/>
        <v/>
      </c>
      <c r="O379" s="98"/>
      <c r="P379" s="110" t="str">
        <f t="shared" si="58"/>
        <v/>
      </c>
      <c r="Q379" s="143" t="str">
        <f t="shared" si="60"/>
        <v/>
      </c>
      <c r="R379" s="148" t="str">
        <f t="shared" si="56"/>
        <v/>
      </c>
      <c r="S379" s="113" t="str">
        <f>IF(ISBLANK(C379)=TRUE,"",VLOOKUP(C379,'Límites Gráfico'!A:D,4,FALSE))</f>
        <v/>
      </c>
      <c r="T379" s="111" t="str">
        <f t="shared" si="57"/>
        <v>N. A.</v>
      </c>
      <c r="U379" s="140"/>
      <c r="V379" s="119"/>
      <c r="W379" s="216"/>
      <c r="X379" s="216"/>
    </row>
    <row r="380" spans="1:24" x14ac:dyDescent="0.25">
      <c r="A380" s="197"/>
      <c r="B380" s="108"/>
      <c r="C380" s="115"/>
      <c r="D380" s="116"/>
      <c r="E380" s="109" t="str">
        <f t="shared" si="51"/>
        <v/>
      </c>
      <c r="F380" s="97"/>
      <c r="G380" s="109" t="str">
        <f t="shared" si="52"/>
        <v/>
      </c>
      <c r="H380" s="98"/>
      <c r="I380" s="110" t="str">
        <f t="shared" si="53"/>
        <v/>
      </c>
      <c r="J380" s="145" t="str">
        <f t="shared" si="59"/>
        <v/>
      </c>
      <c r="K380" s="116"/>
      <c r="L380" s="109" t="str">
        <f t="shared" si="54"/>
        <v/>
      </c>
      <c r="M380" s="97"/>
      <c r="N380" s="109" t="str">
        <f t="shared" si="55"/>
        <v/>
      </c>
      <c r="O380" s="98"/>
      <c r="P380" s="110" t="str">
        <f t="shared" si="58"/>
        <v/>
      </c>
      <c r="Q380" s="143" t="str">
        <f t="shared" si="60"/>
        <v/>
      </c>
      <c r="R380" s="148" t="str">
        <f t="shared" si="56"/>
        <v/>
      </c>
      <c r="S380" s="113" t="str">
        <f>IF(ISBLANK(C380)=TRUE,"",VLOOKUP(C380,'Límites Gráfico'!A:D,4,FALSE))</f>
        <v/>
      </c>
      <c r="T380" s="111" t="str">
        <f t="shared" si="57"/>
        <v>N. A.</v>
      </c>
      <c r="U380" s="140"/>
      <c r="V380" s="119"/>
      <c r="W380" s="216"/>
      <c r="X380" s="216"/>
    </row>
    <row r="381" spans="1:24" x14ac:dyDescent="0.25">
      <c r="A381" s="197"/>
      <c r="B381" s="108"/>
      <c r="C381" s="115"/>
      <c r="D381" s="116"/>
      <c r="E381" s="109" t="str">
        <f t="shared" si="51"/>
        <v/>
      </c>
      <c r="F381" s="97"/>
      <c r="G381" s="109" t="str">
        <f t="shared" si="52"/>
        <v/>
      </c>
      <c r="H381" s="98"/>
      <c r="I381" s="110" t="str">
        <f t="shared" si="53"/>
        <v/>
      </c>
      <c r="J381" s="145" t="str">
        <f t="shared" si="59"/>
        <v/>
      </c>
      <c r="K381" s="116"/>
      <c r="L381" s="109" t="str">
        <f t="shared" si="54"/>
        <v/>
      </c>
      <c r="M381" s="97"/>
      <c r="N381" s="109" t="str">
        <f t="shared" si="55"/>
        <v/>
      </c>
      <c r="O381" s="98"/>
      <c r="P381" s="110" t="str">
        <f t="shared" si="58"/>
        <v/>
      </c>
      <c r="Q381" s="143" t="str">
        <f t="shared" si="60"/>
        <v/>
      </c>
      <c r="R381" s="148" t="str">
        <f t="shared" si="56"/>
        <v/>
      </c>
      <c r="S381" s="113" t="str">
        <f>IF(ISBLANK(C381)=TRUE,"",VLOOKUP(C381,'Límites Gráfico'!A:D,4,FALSE))</f>
        <v/>
      </c>
      <c r="T381" s="111" t="str">
        <f t="shared" si="57"/>
        <v>N. A.</v>
      </c>
      <c r="U381" s="140"/>
      <c r="V381" s="119"/>
      <c r="W381" s="216"/>
      <c r="X381" s="216"/>
    </row>
    <row r="382" spans="1:24" x14ac:dyDescent="0.25">
      <c r="A382" s="197"/>
      <c r="B382" s="108"/>
      <c r="C382" s="115"/>
      <c r="D382" s="116"/>
      <c r="E382" s="109" t="str">
        <f t="shared" si="51"/>
        <v/>
      </c>
      <c r="F382" s="97"/>
      <c r="G382" s="109" t="str">
        <f t="shared" si="52"/>
        <v/>
      </c>
      <c r="H382" s="98"/>
      <c r="I382" s="110" t="str">
        <f t="shared" si="53"/>
        <v/>
      </c>
      <c r="J382" s="145" t="str">
        <f t="shared" si="59"/>
        <v/>
      </c>
      <c r="K382" s="116"/>
      <c r="L382" s="109" t="str">
        <f t="shared" si="54"/>
        <v/>
      </c>
      <c r="M382" s="97"/>
      <c r="N382" s="109" t="str">
        <f t="shared" si="55"/>
        <v/>
      </c>
      <c r="O382" s="98"/>
      <c r="P382" s="110" t="str">
        <f t="shared" si="58"/>
        <v/>
      </c>
      <c r="Q382" s="143" t="str">
        <f t="shared" si="60"/>
        <v/>
      </c>
      <c r="R382" s="148" t="str">
        <f t="shared" si="56"/>
        <v/>
      </c>
      <c r="S382" s="113" t="str">
        <f>IF(ISBLANK(C382)=TRUE,"",VLOOKUP(C382,'Límites Gráfico'!A:D,4,FALSE))</f>
        <v/>
      </c>
      <c r="T382" s="111" t="str">
        <f t="shared" si="57"/>
        <v>N. A.</v>
      </c>
      <c r="U382" s="140"/>
      <c r="V382" s="119"/>
      <c r="W382" s="216"/>
      <c r="X382" s="216"/>
    </row>
    <row r="383" spans="1:24" x14ac:dyDescent="0.25">
      <c r="A383" s="197"/>
      <c r="B383" s="108"/>
      <c r="C383" s="115"/>
      <c r="D383" s="116"/>
      <c r="E383" s="109" t="str">
        <f t="shared" si="51"/>
        <v/>
      </c>
      <c r="F383" s="97"/>
      <c r="G383" s="109" t="str">
        <f t="shared" si="52"/>
        <v/>
      </c>
      <c r="H383" s="98"/>
      <c r="I383" s="110" t="str">
        <f t="shared" si="53"/>
        <v/>
      </c>
      <c r="J383" s="145" t="str">
        <f t="shared" si="59"/>
        <v/>
      </c>
      <c r="K383" s="116"/>
      <c r="L383" s="109" t="str">
        <f t="shared" si="54"/>
        <v/>
      </c>
      <c r="M383" s="97"/>
      <c r="N383" s="109" t="str">
        <f t="shared" si="55"/>
        <v/>
      </c>
      <c r="O383" s="98"/>
      <c r="P383" s="110" t="str">
        <f t="shared" si="58"/>
        <v/>
      </c>
      <c r="Q383" s="143" t="str">
        <f t="shared" si="60"/>
        <v/>
      </c>
      <c r="R383" s="148" t="str">
        <f t="shared" si="56"/>
        <v/>
      </c>
      <c r="S383" s="113" t="str">
        <f>IF(ISBLANK(C383)=TRUE,"",VLOOKUP(C383,'Límites Gráfico'!A:D,4,FALSE))</f>
        <v/>
      </c>
      <c r="T383" s="111" t="str">
        <f t="shared" si="57"/>
        <v>N. A.</v>
      </c>
      <c r="U383" s="140"/>
      <c r="V383" s="119"/>
      <c r="W383" s="216"/>
      <c r="X383" s="216"/>
    </row>
    <row r="384" spans="1:24" x14ac:dyDescent="0.25">
      <c r="A384" s="197"/>
      <c r="B384" s="108"/>
      <c r="C384" s="115"/>
      <c r="D384" s="116"/>
      <c r="E384" s="109" t="str">
        <f t="shared" si="51"/>
        <v/>
      </c>
      <c r="F384" s="97"/>
      <c r="G384" s="109" t="str">
        <f t="shared" si="52"/>
        <v/>
      </c>
      <c r="H384" s="98"/>
      <c r="I384" s="110" t="str">
        <f t="shared" si="53"/>
        <v/>
      </c>
      <c r="J384" s="145" t="str">
        <f t="shared" si="59"/>
        <v/>
      </c>
      <c r="K384" s="116"/>
      <c r="L384" s="109" t="str">
        <f t="shared" si="54"/>
        <v/>
      </c>
      <c r="M384" s="97"/>
      <c r="N384" s="109" t="str">
        <f t="shared" si="55"/>
        <v/>
      </c>
      <c r="O384" s="98"/>
      <c r="P384" s="110" t="str">
        <f t="shared" si="58"/>
        <v/>
      </c>
      <c r="Q384" s="143" t="str">
        <f t="shared" si="60"/>
        <v/>
      </c>
      <c r="R384" s="148" t="str">
        <f t="shared" si="56"/>
        <v/>
      </c>
      <c r="S384" s="113" t="str">
        <f>IF(ISBLANK(C384)=TRUE,"",VLOOKUP(C384,'Límites Gráfico'!A:D,4,FALSE))</f>
        <v/>
      </c>
      <c r="T384" s="111" t="str">
        <f t="shared" si="57"/>
        <v>N. A.</v>
      </c>
      <c r="U384" s="140"/>
      <c r="V384" s="119"/>
      <c r="W384" s="216"/>
      <c r="X384" s="216"/>
    </row>
    <row r="385" spans="1:24" x14ac:dyDescent="0.25">
      <c r="A385" s="197"/>
      <c r="B385" s="108"/>
      <c r="C385" s="115"/>
      <c r="D385" s="116"/>
      <c r="E385" s="109" t="str">
        <f t="shared" si="51"/>
        <v/>
      </c>
      <c r="F385" s="97"/>
      <c r="G385" s="109" t="str">
        <f t="shared" si="52"/>
        <v/>
      </c>
      <c r="H385" s="98"/>
      <c r="I385" s="110" t="str">
        <f t="shared" si="53"/>
        <v/>
      </c>
      <c r="J385" s="145" t="str">
        <f t="shared" si="59"/>
        <v/>
      </c>
      <c r="K385" s="116"/>
      <c r="L385" s="109" t="str">
        <f t="shared" si="54"/>
        <v/>
      </c>
      <c r="M385" s="97"/>
      <c r="N385" s="109" t="str">
        <f t="shared" si="55"/>
        <v/>
      </c>
      <c r="O385" s="98"/>
      <c r="P385" s="110" t="str">
        <f t="shared" si="58"/>
        <v/>
      </c>
      <c r="Q385" s="143" t="str">
        <f t="shared" si="60"/>
        <v/>
      </c>
      <c r="R385" s="148" t="str">
        <f t="shared" si="56"/>
        <v/>
      </c>
      <c r="S385" s="113" t="str">
        <f>IF(ISBLANK(C385)=TRUE,"",VLOOKUP(C385,'Límites Gráfico'!A:D,4,FALSE))</f>
        <v/>
      </c>
      <c r="T385" s="111" t="str">
        <f t="shared" si="57"/>
        <v>N. A.</v>
      </c>
      <c r="U385" s="140"/>
      <c r="V385" s="119"/>
      <c r="W385" s="216"/>
      <c r="X385" s="216"/>
    </row>
    <row r="386" spans="1:24" x14ac:dyDescent="0.25">
      <c r="A386" s="197"/>
      <c r="B386" s="108"/>
      <c r="C386" s="115"/>
      <c r="D386" s="116"/>
      <c r="E386" s="109" t="str">
        <f t="shared" si="51"/>
        <v/>
      </c>
      <c r="F386" s="97"/>
      <c r="G386" s="109" t="str">
        <f t="shared" si="52"/>
        <v/>
      </c>
      <c r="H386" s="98"/>
      <c r="I386" s="110" t="str">
        <f t="shared" si="53"/>
        <v/>
      </c>
      <c r="J386" s="145" t="str">
        <f t="shared" si="59"/>
        <v/>
      </c>
      <c r="K386" s="116"/>
      <c r="L386" s="109" t="str">
        <f t="shared" si="54"/>
        <v/>
      </c>
      <c r="M386" s="97"/>
      <c r="N386" s="109" t="str">
        <f t="shared" si="55"/>
        <v/>
      </c>
      <c r="O386" s="98"/>
      <c r="P386" s="110" t="str">
        <f t="shared" si="58"/>
        <v/>
      </c>
      <c r="Q386" s="143" t="str">
        <f t="shared" si="60"/>
        <v/>
      </c>
      <c r="R386" s="148" t="str">
        <f t="shared" si="56"/>
        <v/>
      </c>
      <c r="S386" s="113" t="str">
        <f>IF(ISBLANK(C386)=TRUE,"",VLOOKUP(C386,'Límites Gráfico'!A:D,4,FALSE))</f>
        <v/>
      </c>
      <c r="T386" s="111" t="str">
        <f t="shared" si="57"/>
        <v>N. A.</v>
      </c>
      <c r="U386" s="140"/>
      <c r="V386" s="119"/>
      <c r="W386" s="216"/>
      <c r="X386" s="216"/>
    </row>
    <row r="387" spans="1:24" x14ac:dyDescent="0.25">
      <c r="A387" s="197"/>
      <c r="B387" s="108"/>
      <c r="C387" s="115"/>
      <c r="D387" s="116"/>
      <c r="E387" s="109" t="str">
        <f t="shared" si="51"/>
        <v/>
      </c>
      <c r="F387" s="97"/>
      <c r="G387" s="109" t="str">
        <f t="shared" si="52"/>
        <v/>
      </c>
      <c r="H387" s="98"/>
      <c r="I387" s="110" t="str">
        <f t="shared" si="53"/>
        <v/>
      </c>
      <c r="J387" s="145" t="str">
        <f t="shared" si="59"/>
        <v/>
      </c>
      <c r="K387" s="116"/>
      <c r="L387" s="109" t="str">
        <f t="shared" si="54"/>
        <v/>
      </c>
      <c r="M387" s="97"/>
      <c r="N387" s="109" t="str">
        <f t="shared" si="55"/>
        <v/>
      </c>
      <c r="O387" s="98"/>
      <c r="P387" s="110" t="str">
        <f t="shared" si="58"/>
        <v/>
      </c>
      <c r="Q387" s="143" t="str">
        <f t="shared" si="60"/>
        <v/>
      </c>
      <c r="R387" s="148" t="str">
        <f t="shared" si="56"/>
        <v/>
      </c>
      <c r="S387" s="113" t="str">
        <f>IF(ISBLANK(C387)=TRUE,"",VLOOKUP(C387,'Límites Gráfico'!A:D,4,FALSE))</f>
        <v/>
      </c>
      <c r="T387" s="111" t="str">
        <f t="shared" si="57"/>
        <v>N. A.</v>
      </c>
      <c r="U387" s="140"/>
      <c r="V387" s="119"/>
      <c r="W387" s="216"/>
      <c r="X387" s="216"/>
    </row>
    <row r="388" spans="1:24" x14ac:dyDescent="0.25">
      <c r="A388" s="197"/>
      <c r="B388" s="108"/>
      <c r="C388" s="115"/>
      <c r="D388" s="116"/>
      <c r="E388" s="109" t="str">
        <f t="shared" si="51"/>
        <v/>
      </c>
      <c r="F388" s="97"/>
      <c r="G388" s="109" t="str">
        <f t="shared" si="52"/>
        <v/>
      </c>
      <c r="H388" s="98"/>
      <c r="I388" s="110" t="str">
        <f t="shared" si="53"/>
        <v/>
      </c>
      <c r="J388" s="145" t="str">
        <f t="shared" si="59"/>
        <v/>
      </c>
      <c r="K388" s="116"/>
      <c r="L388" s="109" t="str">
        <f t="shared" si="54"/>
        <v/>
      </c>
      <c r="M388" s="97"/>
      <c r="N388" s="109" t="str">
        <f t="shared" si="55"/>
        <v/>
      </c>
      <c r="O388" s="98"/>
      <c r="P388" s="110" t="str">
        <f t="shared" si="58"/>
        <v/>
      </c>
      <c r="Q388" s="143" t="str">
        <f t="shared" si="60"/>
        <v/>
      </c>
      <c r="R388" s="148" t="str">
        <f t="shared" si="56"/>
        <v/>
      </c>
      <c r="S388" s="113" t="str">
        <f>IF(ISBLANK(C388)=TRUE,"",VLOOKUP(C388,'Límites Gráfico'!A:D,4,FALSE))</f>
        <v/>
      </c>
      <c r="T388" s="111" t="str">
        <f t="shared" si="57"/>
        <v>N. A.</v>
      </c>
      <c r="U388" s="140"/>
      <c r="V388" s="119"/>
      <c r="W388" s="216"/>
      <c r="X388" s="216"/>
    </row>
    <row r="389" spans="1:24" x14ac:dyDescent="0.25">
      <c r="A389" s="197"/>
      <c r="B389" s="108"/>
      <c r="C389" s="115"/>
      <c r="D389" s="116"/>
      <c r="E389" s="109" t="str">
        <f t="shared" si="51"/>
        <v/>
      </c>
      <c r="F389" s="97"/>
      <c r="G389" s="109" t="str">
        <f t="shared" si="52"/>
        <v/>
      </c>
      <c r="H389" s="98"/>
      <c r="I389" s="110" t="str">
        <f t="shared" si="53"/>
        <v/>
      </c>
      <c r="J389" s="145" t="str">
        <f t="shared" si="59"/>
        <v/>
      </c>
      <c r="K389" s="116"/>
      <c r="L389" s="109" t="str">
        <f t="shared" si="54"/>
        <v/>
      </c>
      <c r="M389" s="97"/>
      <c r="N389" s="109" t="str">
        <f t="shared" si="55"/>
        <v/>
      </c>
      <c r="O389" s="98"/>
      <c r="P389" s="110" t="str">
        <f t="shared" si="58"/>
        <v/>
      </c>
      <c r="Q389" s="143" t="str">
        <f t="shared" si="60"/>
        <v/>
      </c>
      <c r="R389" s="148" t="str">
        <f t="shared" si="56"/>
        <v/>
      </c>
      <c r="S389" s="113" t="str">
        <f>IF(ISBLANK(C389)=TRUE,"",VLOOKUP(C389,'Límites Gráfico'!A:D,4,FALSE))</f>
        <v/>
      </c>
      <c r="T389" s="111" t="str">
        <f t="shared" si="57"/>
        <v>N. A.</v>
      </c>
      <c r="U389" s="140"/>
      <c r="V389" s="119"/>
      <c r="W389" s="216"/>
      <c r="X389" s="216"/>
    </row>
    <row r="390" spans="1:24" x14ac:dyDescent="0.25">
      <c r="A390" s="197"/>
      <c r="B390" s="108"/>
      <c r="C390" s="115"/>
      <c r="D390" s="116"/>
      <c r="E390" s="109" t="str">
        <f t="shared" si="51"/>
        <v/>
      </c>
      <c r="F390" s="97"/>
      <c r="G390" s="109" t="str">
        <f t="shared" si="52"/>
        <v/>
      </c>
      <c r="H390" s="98"/>
      <c r="I390" s="110" t="str">
        <f t="shared" si="53"/>
        <v/>
      </c>
      <c r="J390" s="145" t="str">
        <f t="shared" si="59"/>
        <v/>
      </c>
      <c r="K390" s="116"/>
      <c r="L390" s="109" t="str">
        <f t="shared" si="54"/>
        <v/>
      </c>
      <c r="M390" s="97"/>
      <c r="N390" s="109" t="str">
        <f t="shared" si="55"/>
        <v/>
      </c>
      <c r="O390" s="98"/>
      <c r="P390" s="110" t="str">
        <f t="shared" si="58"/>
        <v/>
      </c>
      <c r="Q390" s="143" t="str">
        <f t="shared" si="60"/>
        <v/>
      </c>
      <c r="R390" s="148" t="str">
        <f t="shared" si="56"/>
        <v/>
      </c>
      <c r="S390" s="113" t="str">
        <f>IF(ISBLANK(C390)=TRUE,"",VLOOKUP(C390,'Límites Gráfico'!A:D,4,FALSE))</f>
        <v/>
      </c>
      <c r="T390" s="111" t="str">
        <f t="shared" si="57"/>
        <v>N. A.</v>
      </c>
      <c r="U390" s="140"/>
      <c r="V390" s="119"/>
      <c r="W390" s="216"/>
      <c r="X390" s="216"/>
    </row>
    <row r="391" spans="1:24" x14ac:dyDescent="0.25">
      <c r="A391" s="197"/>
      <c r="B391" s="108"/>
      <c r="C391" s="115"/>
      <c r="D391" s="116"/>
      <c r="E391" s="109" t="str">
        <f t="shared" si="51"/>
        <v/>
      </c>
      <c r="F391" s="97"/>
      <c r="G391" s="109" t="str">
        <f t="shared" si="52"/>
        <v/>
      </c>
      <c r="H391" s="98"/>
      <c r="I391" s="110" t="str">
        <f t="shared" si="53"/>
        <v/>
      </c>
      <c r="J391" s="145" t="str">
        <f t="shared" si="59"/>
        <v/>
      </c>
      <c r="K391" s="116"/>
      <c r="L391" s="109" t="str">
        <f t="shared" si="54"/>
        <v/>
      </c>
      <c r="M391" s="97"/>
      <c r="N391" s="109" t="str">
        <f t="shared" si="55"/>
        <v/>
      </c>
      <c r="O391" s="98"/>
      <c r="P391" s="110" t="str">
        <f t="shared" si="58"/>
        <v/>
      </c>
      <c r="Q391" s="143" t="str">
        <f t="shared" si="60"/>
        <v/>
      </c>
      <c r="R391" s="148" t="str">
        <f t="shared" si="56"/>
        <v/>
      </c>
      <c r="S391" s="113" t="str">
        <f>IF(ISBLANK(C391)=TRUE,"",VLOOKUP(C391,'Límites Gráfico'!A:D,4,FALSE))</f>
        <v/>
      </c>
      <c r="T391" s="111" t="str">
        <f t="shared" si="57"/>
        <v>N. A.</v>
      </c>
      <c r="U391" s="140"/>
      <c r="V391" s="119"/>
      <c r="W391" s="216"/>
      <c r="X391" s="216"/>
    </row>
    <row r="392" spans="1:24" x14ac:dyDescent="0.25">
      <c r="A392" s="197"/>
      <c r="B392" s="108"/>
      <c r="C392" s="115"/>
      <c r="D392" s="116"/>
      <c r="E392" s="109" t="str">
        <f t="shared" si="51"/>
        <v/>
      </c>
      <c r="F392" s="97"/>
      <c r="G392" s="109" t="str">
        <f t="shared" si="52"/>
        <v/>
      </c>
      <c r="H392" s="98"/>
      <c r="I392" s="110" t="str">
        <f t="shared" si="53"/>
        <v/>
      </c>
      <c r="J392" s="145" t="str">
        <f t="shared" si="59"/>
        <v/>
      </c>
      <c r="K392" s="116"/>
      <c r="L392" s="109" t="str">
        <f t="shared" si="54"/>
        <v/>
      </c>
      <c r="M392" s="97"/>
      <c r="N392" s="109" t="str">
        <f t="shared" si="55"/>
        <v/>
      </c>
      <c r="O392" s="98"/>
      <c r="P392" s="110" t="str">
        <f t="shared" si="58"/>
        <v/>
      </c>
      <c r="Q392" s="143" t="str">
        <f t="shared" si="60"/>
        <v/>
      </c>
      <c r="R392" s="148" t="str">
        <f t="shared" si="56"/>
        <v/>
      </c>
      <c r="S392" s="113" t="str">
        <f>IF(ISBLANK(C392)=TRUE,"",VLOOKUP(C392,'Límites Gráfico'!A:D,4,FALSE))</f>
        <v/>
      </c>
      <c r="T392" s="111" t="str">
        <f t="shared" si="57"/>
        <v>N. A.</v>
      </c>
      <c r="U392" s="140"/>
      <c r="V392" s="119"/>
      <c r="W392" s="216"/>
      <c r="X392" s="216"/>
    </row>
    <row r="393" spans="1:24" x14ac:dyDescent="0.25">
      <c r="A393" s="197"/>
      <c r="B393" s="108"/>
      <c r="C393" s="115"/>
      <c r="D393" s="116"/>
      <c r="E393" s="109" t="str">
        <f t="shared" si="51"/>
        <v/>
      </c>
      <c r="F393" s="97"/>
      <c r="G393" s="109" t="str">
        <f t="shared" si="52"/>
        <v/>
      </c>
      <c r="H393" s="98"/>
      <c r="I393" s="110" t="str">
        <f t="shared" si="53"/>
        <v/>
      </c>
      <c r="J393" s="145" t="str">
        <f t="shared" si="59"/>
        <v/>
      </c>
      <c r="K393" s="116"/>
      <c r="L393" s="109" t="str">
        <f t="shared" si="54"/>
        <v/>
      </c>
      <c r="M393" s="97"/>
      <c r="N393" s="109" t="str">
        <f t="shared" si="55"/>
        <v/>
      </c>
      <c r="O393" s="98"/>
      <c r="P393" s="110" t="str">
        <f t="shared" si="58"/>
        <v/>
      </c>
      <c r="Q393" s="143" t="str">
        <f t="shared" si="60"/>
        <v/>
      </c>
      <c r="R393" s="148" t="str">
        <f t="shared" si="56"/>
        <v/>
      </c>
      <c r="S393" s="113" t="str">
        <f>IF(ISBLANK(C393)=TRUE,"",VLOOKUP(C393,'Límites Gráfico'!A:D,4,FALSE))</f>
        <v/>
      </c>
      <c r="T393" s="111" t="str">
        <f t="shared" si="57"/>
        <v>N. A.</v>
      </c>
      <c r="U393" s="140"/>
      <c r="V393" s="119"/>
      <c r="W393" s="216"/>
      <c r="X393" s="216"/>
    </row>
    <row r="394" spans="1:24" x14ac:dyDescent="0.25">
      <c r="A394" s="197"/>
      <c r="B394" s="108"/>
      <c r="C394" s="115"/>
      <c r="D394" s="116"/>
      <c r="E394" s="109" t="str">
        <f t="shared" si="51"/>
        <v/>
      </c>
      <c r="F394" s="97"/>
      <c r="G394" s="109" t="str">
        <f t="shared" si="52"/>
        <v/>
      </c>
      <c r="H394" s="98"/>
      <c r="I394" s="110" t="str">
        <f t="shared" si="53"/>
        <v/>
      </c>
      <c r="J394" s="145" t="str">
        <f t="shared" si="59"/>
        <v/>
      </c>
      <c r="K394" s="116"/>
      <c r="L394" s="109" t="str">
        <f t="shared" si="54"/>
        <v/>
      </c>
      <c r="M394" s="97"/>
      <c r="N394" s="109" t="str">
        <f t="shared" si="55"/>
        <v/>
      </c>
      <c r="O394" s="98"/>
      <c r="P394" s="110" t="str">
        <f t="shared" si="58"/>
        <v/>
      </c>
      <c r="Q394" s="143" t="str">
        <f t="shared" si="60"/>
        <v/>
      </c>
      <c r="R394" s="148" t="str">
        <f t="shared" si="56"/>
        <v/>
      </c>
      <c r="S394" s="113" t="str">
        <f>IF(ISBLANK(C394)=TRUE,"",VLOOKUP(C394,'Límites Gráfico'!A:D,4,FALSE))</f>
        <v/>
      </c>
      <c r="T394" s="111" t="str">
        <f t="shared" si="57"/>
        <v>N. A.</v>
      </c>
      <c r="U394" s="140"/>
      <c r="V394" s="119"/>
      <c r="W394" s="216"/>
      <c r="X394" s="216"/>
    </row>
    <row r="395" spans="1:24" x14ac:dyDescent="0.25">
      <c r="A395" s="197"/>
      <c r="B395" s="108"/>
      <c r="C395" s="115"/>
      <c r="D395" s="116"/>
      <c r="E395" s="109" t="str">
        <f t="shared" si="51"/>
        <v/>
      </c>
      <c r="F395" s="97"/>
      <c r="G395" s="109" t="str">
        <f t="shared" si="52"/>
        <v/>
      </c>
      <c r="H395" s="98"/>
      <c r="I395" s="110" t="str">
        <f t="shared" si="53"/>
        <v/>
      </c>
      <c r="J395" s="145" t="str">
        <f t="shared" si="59"/>
        <v/>
      </c>
      <c r="K395" s="116"/>
      <c r="L395" s="109" t="str">
        <f t="shared" si="54"/>
        <v/>
      </c>
      <c r="M395" s="97"/>
      <c r="N395" s="109" t="str">
        <f t="shared" si="55"/>
        <v/>
      </c>
      <c r="O395" s="98"/>
      <c r="P395" s="110" t="str">
        <f t="shared" si="58"/>
        <v/>
      </c>
      <c r="Q395" s="143" t="str">
        <f t="shared" si="60"/>
        <v/>
      </c>
      <c r="R395" s="148" t="str">
        <f t="shared" si="56"/>
        <v/>
      </c>
      <c r="S395" s="113" t="str">
        <f>IF(ISBLANK(C395)=TRUE,"",VLOOKUP(C395,'Límites Gráfico'!A:D,4,FALSE))</f>
        <v/>
      </c>
      <c r="T395" s="111" t="str">
        <f t="shared" si="57"/>
        <v>N. A.</v>
      </c>
      <c r="U395" s="140"/>
      <c r="V395" s="119"/>
      <c r="W395" s="216"/>
      <c r="X395" s="216"/>
    </row>
    <row r="396" spans="1:24" x14ac:dyDescent="0.25">
      <c r="A396" s="197"/>
      <c r="B396" s="108"/>
      <c r="C396" s="115"/>
      <c r="D396" s="116"/>
      <c r="E396" s="109" t="str">
        <f t="shared" si="51"/>
        <v/>
      </c>
      <c r="F396" s="97"/>
      <c r="G396" s="109" t="str">
        <f t="shared" si="52"/>
        <v/>
      </c>
      <c r="H396" s="98"/>
      <c r="I396" s="110" t="str">
        <f t="shared" si="53"/>
        <v/>
      </c>
      <c r="J396" s="145" t="str">
        <f t="shared" si="59"/>
        <v/>
      </c>
      <c r="K396" s="116"/>
      <c r="L396" s="109" t="str">
        <f t="shared" si="54"/>
        <v/>
      </c>
      <c r="M396" s="97"/>
      <c r="N396" s="109" t="str">
        <f t="shared" si="55"/>
        <v/>
      </c>
      <c r="O396" s="98"/>
      <c r="P396" s="110" t="str">
        <f t="shared" si="58"/>
        <v/>
      </c>
      <c r="Q396" s="143" t="str">
        <f t="shared" si="60"/>
        <v/>
      </c>
      <c r="R396" s="148" t="str">
        <f t="shared" si="56"/>
        <v/>
      </c>
      <c r="S396" s="113" t="str">
        <f>IF(ISBLANK(C396)=TRUE,"",VLOOKUP(C396,'Límites Gráfico'!A:D,4,FALSE))</f>
        <v/>
      </c>
      <c r="T396" s="111" t="str">
        <f t="shared" si="57"/>
        <v>N. A.</v>
      </c>
      <c r="U396" s="140"/>
      <c r="V396" s="119"/>
      <c r="W396" s="216"/>
      <c r="X396" s="216"/>
    </row>
    <row r="397" spans="1:24" x14ac:dyDescent="0.25">
      <c r="A397" s="197"/>
      <c r="B397" s="108"/>
      <c r="C397" s="115"/>
      <c r="D397" s="116"/>
      <c r="E397" s="109" t="str">
        <f t="shared" si="51"/>
        <v/>
      </c>
      <c r="F397" s="97"/>
      <c r="G397" s="109" t="str">
        <f t="shared" si="52"/>
        <v/>
      </c>
      <c r="H397" s="98"/>
      <c r="I397" s="110" t="str">
        <f t="shared" si="53"/>
        <v/>
      </c>
      <c r="J397" s="145" t="str">
        <f t="shared" si="59"/>
        <v/>
      </c>
      <c r="K397" s="116"/>
      <c r="L397" s="109" t="str">
        <f t="shared" si="54"/>
        <v/>
      </c>
      <c r="M397" s="97"/>
      <c r="N397" s="109" t="str">
        <f t="shared" si="55"/>
        <v/>
      </c>
      <c r="O397" s="98"/>
      <c r="P397" s="110" t="str">
        <f t="shared" si="58"/>
        <v/>
      </c>
      <c r="Q397" s="143" t="str">
        <f t="shared" si="60"/>
        <v/>
      </c>
      <c r="R397" s="148" t="str">
        <f t="shared" si="56"/>
        <v/>
      </c>
      <c r="S397" s="113" t="str">
        <f>IF(ISBLANK(C397)=TRUE,"",VLOOKUP(C397,'Límites Gráfico'!A:D,4,FALSE))</f>
        <v/>
      </c>
      <c r="T397" s="111" t="str">
        <f t="shared" si="57"/>
        <v>N. A.</v>
      </c>
      <c r="U397" s="140"/>
      <c r="V397" s="119"/>
      <c r="W397" s="216"/>
      <c r="X397" s="216"/>
    </row>
    <row r="398" spans="1:24" x14ac:dyDescent="0.25">
      <c r="A398" s="197"/>
      <c r="B398" s="108"/>
      <c r="C398" s="115"/>
      <c r="D398" s="116"/>
      <c r="E398" s="109" t="str">
        <f t="shared" si="51"/>
        <v/>
      </c>
      <c r="F398" s="97"/>
      <c r="G398" s="109" t="str">
        <f t="shared" si="52"/>
        <v/>
      </c>
      <c r="H398" s="98"/>
      <c r="I398" s="110" t="str">
        <f t="shared" si="53"/>
        <v/>
      </c>
      <c r="J398" s="145" t="str">
        <f t="shared" si="59"/>
        <v/>
      </c>
      <c r="K398" s="116"/>
      <c r="L398" s="109" t="str">
        <f t="shared" si="54"/>
        <v/>
      </c>
      <c r="M398" s="97"/>
      <c r="N398" s="109" t="str">
        <f t="shared" si="55"/>
        <v/>
      </c>
      <c r="O398" s="98"/>
      <c r="P398" s="110" t="str">
        <f t="shared" si="58"/>
        <v/>
      </c>
      <c r="Q398" s="143" t="str">
        <f t="shared" si="60"/>
        <v/>
      </c>
      <c r="R398" s="148" t="str">
        <f t="shared" si="56"/>
        <v/>
      </c>
      <c r="S398" s="113" t="str">
        <f>IF(ISBLANK(C398)=TRUE,"",VLOOKUP(C398,'Límites Gráfico'!A:D,4,FALSE))</f>
        <v/>
      </c>
      <c r="T398" s="111" t="str">
        <f t="shared" si="57"/>
        <v>N. A.</v>
      </c>
      <c r="U398" s="140"/>
      <c r="V398" s="119"/>
      <c r="W398" s="216"/>
      <c r="X398" s="216"/>
    </row>
    <row r="399" spans="1:24" x14ac:dyDescent="0.25">
      <c r="A399" s="197"/>
      <c r="B399" s="108"/>
      <c r="C399" s="115"/>
      <c r="D399" s="116"/>
      <c r="E399" s="109" t="str">
        <f t="shared" si="51"/>
        <v/>
      </c>
      <c r="F399" s="97"/>
      <c r="G399" s="109" t="str">
        <f t="shared" si="52"/>
        <v/>
      </c>
      <c r="H399" s="98"/>
      <c r="I399" s="110" t="str">
        <f t="shared" si="53"/>
        <v/>
      </c>
      <c r="J399" s="145" t="str">
        <f t="shared" si="59"/>
        <v/>
      </c>
      <c r="K399" s="116"/>
      <c r="L399" s="109" t="str">
        <f t="shared" si="54"/>
        <v/>
      </c>
      <c r="M399" s="97"/>
      <c r="N399" s="109" t="str">
        <f t="shared" si="55"/>
        <v/>
      </c>
      <c r="O399" s="98"/>
      <c r="P399" s="110" t="str">
        <f t="shared" si="58"/>
        <v/>
      </c>
      <c r="Q399" s="143" t="str">
        <f t="shared" si="60"/>
        <v/>
      </c>
      <c r="R399" s="148" t="str">
        <f t="shared" si="56"/>
        <v/>
      </c>
      <c r="S399" s="113" t="str">
        <f>IF(ISBLANK(C399)=TRUE,"",VLOOKUP(C399,'Límites Gráfico'!A:D,4,FALSE))</f>
        <v/>
      </c>
      <c r="T399" s="111" t="str">
        <f t="shared" si="57"/>
        <v>N. A.</v>
      </c>
      <c r="U399" s="140"/>
      <c r="V399" s="119"/>
      <c r="W399" s="216"/>
      <c r="X399" s="216"/>
    </row>
    <row r="400" spans="1:24" x14ac:dyDescent="0.25">
      <c r="A400" s="197"/>
      <c r="B400" s="108"/>
      <c r="C400" s="115"/>
      <c r="D400" s="116"/>
      <c r="E400" s="109" t="str">
        <f t="shared" si="51"/>
        <v/>
      </c>
      <c r="F400" s="97"/>
      <c r="G400" s="109" t="str">
        <f t="shared" si="52"/>
        <v/>
      </c>
      <c r="H400" s="98"/>
      <c r="I400" s="110" t="str">
        <f t="shared" si="53"/>
        <v/>
      </c>
      <c r="J400" s="145" t="str">
        <f t="shared" si="59"/>
        <v/>
      </c>
      <c r="K400" s="116"/>
      <c r="L400" s="109" t="str">
        <f t="shared" si="54"/>
        <v/>
      </c>
      <c r="M400" s="97"/>
      <c r="N400" s="109" t="str">
        <f t="shared" si="55"/>
        <v/>
      </c>
      <c r="O400" s="98"/>
      <c r="P400" s="110" t="str">
        <f t="shared" si="58"/>
        <v/>
      </c>
      <c r="Q400" s="143" t="str">
        <f t="shared" si="60"/>
        <v/>
      </c>
      <c r="R400" s="148" t="str">
        <f t="shared" si="56"/>
        <v/>
      </c>
      <c r="S400" s="113" t="str">
        <f>IF(ISBLANK(C400)=TRUE,"",VLOOKUP(C400,'Límites Gráfico'!A:D,4,FALSE))</f>
        <v/>
      </c>
      <c r="T400" s="111" t="str">
        <f t="shared" si="57"/>
        <v>N. A.</v>
      </c>
      <c r="U400" s="140"/>
      <c r="V400" s="119"/>
      <c r="W400" s="216"/>
      <c r="X400" s="216"/>
    </row>
    <row r="401" spans="1:24" x14ac:dyDescent="0.25">
      <c r="A401" s="197"/>
      <c r="B401" s="108"/>
      <c r="C401" s="115"/>
      <c r="D401" s="116"/>
      <c r="E401" s="109" t="str">
        <f t="shared" si="51"/>
        <v/>
      </c>
      <c r="F401" s="97"/>
      <c r="G401" s="109" t="str">
        <f t="shared" si="52"/>
        <v/>
      </c>
      <c r="H401" s="98"/>
      <c r="I401" s="110" t="str">
        <f t="shared" si="53"/>
        <v/>
      </c>
      <c r="J401" s="145" t="str">
        <f t="shared" si="59"/>
        <v/>
      </c>
      <c r="K401" s="116"/>
      <c r="L401" s="109" t="str">
        <f t="shared" si="54"/>
        <v/>
      </c>
      <c r="M401" s="97"/>
      <c r="N401" s="109" t="str">
        <f t="shared" si="55"/>
        <v/>
      </c>
      <c r="O401" s="98"/>
      <c r="P401" s="110" t="str">
        <f t="shared" si="58"/>
        <v/>
      </c>
      <c r="Q401" s="143" t="str">
        <f t="shared" si="60"/>
        <v/>
      </c>
      <c r="R401" s="148" t="str">
        <f t="shared" si="56"/>
        <v/>
      </c>
      <c r="S401" s="113" t="str">
        <f>IF(ISBLANK(C401)=TRUE,"",VLOOKUP(C401,'Límites Gráfico'!A:D,4,FALSE))</f>
        <v/>
      </c>
      <c r="T401" s="111" t="str">
        <f t="shared" si="57"/>
        <v>N. A.</v>
      </c>
      <c r="U401" s="140"/>
      <c r="V401" s="119"/>
      <c r="W401" s="216"/>
      <c r="X401" s="216"/>
    </row>
    <row r="402" spans="1:24" x14ac:dyDescent="0.25">
      <c r="A402" s="197"/>
      <c r="B402" s="108"/>
      <c r="C402" s="115"/>
      <c r="D402" s="116"/>
      <c r="E402" s="109" t="str">
        <f t="shared" ref="E402:E465" si="61">IF(OR(ISBLANK(D402),ISERROR($B$14),ISERROR($B$15))=FALSE,D402+(D402*$B$14+$B$15),"")</f>
        <v/>
      </c>
      <c r="F402" s="97"/>
      <c r="G402" s="109" t="str">
        <f t="shared" ref="G402:G465" si="62">IF(OR(ISBLANK(F402),ISERROR($B$14),ISERROR($B$15))=FALSE,F402+(F402*$B$14+$B$15),"")</f>
        <v/>
      </c>
      <c r="H402" s="98"/>
      <c r="I402" s="110" t="str">
        <f t="shared" ref="I402:I465" si="63">IF(OR(ISBLANK(H402),ISERROR($B$14),ISERROR($B$15))=FALSE,H402+(H402*$B$14+$B$15),"")</f>
        <v/>
      </c>
      <c r="J402" s="145" t="str">
        <f t="shared" si="59"/>
        <v/>
      </c>
      <c r="K402" s="116"/>
      <c r="L402" s="109" t="str">
        <f t="shared" ref="L402:L465" si="64">IF(OR(ISBLANK(K402),ISERROR($B$14),ISERROR($B$15))=FALSE,K402+(K402*$B$14+$B$15),"")</f>
        <v/>
      </c>
      <c r="M402" s="97"/>
      <c r="N402" s="109" t="str">
        <f t="shared" ref="N402:N465" si="65">IF(OR(ISBLANK(M402),ISERROR($B$14),ISERROR($B$15))=FALSE,M402+(M402*$B$14+$B$15),"")</f>
        <v/>
      </c>
      <c r="O402" s="98"/>
      <c r="P402" s="110" t="str">
        <f t="shared" si="58"/>
        <v/>
      </c>
      <c r="Q402" s="143" t="str">
        <f t="shared" si="60"/>
        <v/>
      </c>
      <c r="R402" s="148" t="str">
        <f t="shared" ref="R402:R465" si="66">IF(AND(ISNUMBER(Q402),ISNUMBER(J402))=TRUE,AVERAGE(Q402,J402),"")</f>
        <v/>
      </c>
      <c r="S402" s="113" t="str">
        <f>IF(ISBLANK(C402)=TRUE,"",VLOOKUP(C402,'Límites Gráfico'!A:D,4,FALSE))</f>
        <v/>
      </c>
      <c r="T402" s="111" t="str">
        <f t="shared" ref="T402:T465" si="67">IF(AND(ISNUMBER(J402),ISNUMBER((Q402)))=TRUE,ABS(Q402-J402)/AVERAGE(Q402,J402),"N. A.")</f>
        <v>N. A.</v>
      </c>
      <c r="U402" s="140"/>
      <c r="V402" s="119"/>
      <c r="W402" s="216"/>
      <c r="X402" s="216"/>
    </row>
    <row r="403" spans="1:24" x14ac:dyDescent="0.25">
      <c r="A403" s="197"/>
      <c r="B403" s="108"/>
      <c r="C403" s="115"/>
      <c r="D403" s="116"/>
      <c r="E403" s="109" t="str">
        <f t="shared" si="61"/>
        <v/>
      </c>
      <c r="F403" s="97"/>
      <c r="G403" s="109" t="str">
        <f t="shared" si="62"/>
        <v/>
      </c>
      <c r="H403" s="98"/>
      <c r="I403" s="110" t="str">
        <f t="shared" si="63"/>
        <v/>
      </c>
      <c r="J403" s="145" t="str">
        <f t="shared" si="59"/>
        <v/>
      </c>
      <c r="K403" s="116"/>
      <c r="L403" s="109" t="str">
        <f t="shared" si="64"/>
        <v/>
      </c>
      <c r="M403" s="97"/>
      <c r="N403" s="109" t="str">
        <f t="shared" si="65"/>
        <v/>
      </c>
      <c r="O403" s="98"/>
      <c r="P403" s="110" t="str">
        <f t="shared" ref="P403:P466" si="68">IF(OR(ISBLANK(O403),ISERROR($B$14),ISERROR($B$15))=FALSE,O403+(O403*$B$14+$B$15),"")</f>
        <v/>
      </c>
      <c r="Q403" s="143" t="str">
        <f t="shared" si="60"/>
        <v/>
      </c>
      <c r="R403" s="148" t="str">
        <f t="shared" si="66"/>
        <v/>
      </c>
      <c r="S403" s="113" t="str">
        <f>IF(ISBLANK(C403)=TRUE,"",VLOOKUP(C403,'Límites Gráfico'!A:D,4,FALSE))</f>
        <v/>
      </c>
      <c r="T403" s="111" t="str">
        <f t="shared" si="67"/>
        <v>N. A.</v>
      </c>
      <c r="U403" s="140"/>
      <c r="V403" s="119"/>
      <c r="W403" s="216"/>
      <c r="X403" s="216"/>
    </row>
    <row r="404" spans="1:24" x14ac:dyDescent="0.25">
      <c r="A404" s="197"/>
      <c r="B404" s="108"/>
      <c r="C404" s="115"/>
      <c r="D404" s="116"/>
      <c r="E404" s="109" t="str">
        <f t="shared" si="61"/>
        <v/>
      </c>
      <c r="F404" s="97"/>
      <c r="G404" s="109" t="str">
        <f t="shared" si="62"/>
        <v/>
      </c>
      <c r="H404" s="98"/>
      <c r="I404" s="110" t="str">
        <f t="shared" si="63"/>
        <v/>
      </c>
      <c r="J404" s="145" t="str">
        <f t="shared" si="59"/>
        <v/>
      </c>
      <c r="K404" s="116"/>
      <c r="L404" s="109" t="str">
        <f t="shared" si="64"/>
        <v/>
      </c>
      <c r="M404" s="97"/>
      <c r="N404" s="109" t="str">
        <f t="shared" si="65"/>
        <v/>
      </c>
      <c r="O404" s="98"/>
      <c r="P404" s="110" t="str">
        <f t="shared" si="68"/>
        <v/>
      </c>
      <c r="Q404" s="143" t="str">
        <f t="shared" si="60"/>
        <v/>
      </c>
      <c r="R404" s="148" t="str">
        <f t="shared" si="66"/>
        <v/>
      </c>
      <c r="S404" s="113" t="str">
        <f>IF(ISBLANK(C404)=TRUE,"",VLOOKUP(C404,'Límites Gráfico'!A:D,4,FALSE))</f>
        <v/>
      </c>
      <c r="T404" s="111" t="str">
        <f t="shared" si="67"/>
        <v>N. A.</v>
      </c>
      <c r="U404" s="140"/>
      <c r="V404" s="119"/>
      <c r="W404" s="216"/>
      <c r="X404" s="216"/>
    </row>
    <row r="405" spans="1:24" x14ac:dyDescent="0.25">
      <c r="A405" s="197"/>
      <c r="B405" s="108"/>
      <c r="C405" s="115"/>
      <c r="D405" s="116"/>
      <c r="E405" s="109" t="str">
        <f t="shared" si="61"/>
        <v/>
      </c>
      <c r="F405" s="97"/>
      <c r="G405" s="109" t="str">
        <f t="shared" si="62"/>
        <v/>
      </c>
      <c r="H405" s="98"/>
      <c r="I405" s="110" t="str">
        <f t="shared" si="63"/>
        <v/>
      </c>
      <c r="J405" s="145" t="str">
        <f t="shared" ref="J405:J468" si="69">IF(AND(ISNUMBER(E405),ISNUMBER(G405),ISNUMBER(I405))=TRUE,IF((G405-E405)&lt;$G$6,"MASA INSUFICIENTE",IF(100-(G405-E405)*100/I405&lt;$D$6,"&lt; "&amp;$D$6,100-(G405-E405)*100/I405)),"")</f>
        <v/>
      </c>
      <c r="K405" s="116"/>
      <c r="L405" s="109" t="str">
        <f t="shared" si="64"/>
        <v/>
      </c>
      <c r="M405" s="97"/>
      <c r="N405" s="109" t="str">
        <f t="shared" si="65"/>
        <v/>
      </c>
      <c r="O405" s="98"/>
      <c r="P405" s="110" t="str">
        <f t="shared" si="68"/>
        <v/>
      </c>
      <c r="Q405" s="143" t="str">
        <f t="shared" ref="Q405:Q468" si="70">IF(AND(ISNUMBER(L405),ISNUMBER(N405),ISNUMBER(P405))=TRUE,IF((N405-L405)&lt;$G$6,"MASA INSUFICIENTE",IF(100-(N405-L405)*100/P405&lt;$D$6,"&lt; "&amp;$D$6,100-(N405-L405)*100/P405)),"")</f>
        <v/>
      </c>
      <c r="R405" s="148" t="str">
        <f t="shared" si="66"/>
        <v/>
      </c>
      <c r="S405" s="113" t="str">
        <f>IF(ISBLANK(C405)=TRUE,"",VLOOKUP(C405,'Límites Gráfico'!A:D,4,FALSE))</f>
        <v/>
      </c>
      <c r="T405" s="111" t="str">
        <f t="shared" si="67"/>
        <v>N. A.</v>
      </c>
      <c r="U405" s="140"/>
      <c r="V405" s="119"/>
      <c r="W405" s="216"/>
      <c r="X405" s="216"/>
    </row>
    <row r="406" spans="1:24" x14ac:dyDescent="0.25">
      <c r="A406" s="197"/>
      <c r="B406" s="108"/>
      <c r="C406" s="115"/>
      <c r="D406" s="116"/>
      <c r="E406" s="109" t="str">
        <f t="shared" si="61"/>
        <v/>
      </c>
      <c r="F406" s="97"/>
      <c r="G406" s="109" t="str">
        <f t="shared" si="62"/>
        <v/>
      </c>
      <c r="H406" s="98"/>
      <c r="I406" s="110" t="str">
        <f t="shared" si="63"/>
        <v/>
      </c>
      <c r="J406" s="145" t="str">
        <f t="shared" si="69"/>
        <v/>
      </c>
      <c r="K406" s="116"/>
      <c r="L406" s="109" t="str">
        <f t="shared" si="64"/>
        <v/>
      </c>
      <c r="M406" s="97"/>
      <c r="N406" s="109" t="str">
        <f t="shared" si="65"/>
        <v/>
      </c>
      <c r="O406" s="98"/>
      <c r="P406" s="110" t="str">
        <f t="shared" si="68"/>
        <v/>
      </c>
      <c r="Q406" s="143" t="str">
        <f t="shared" si="70"/>
        <v/>
      </c>
      <c r="R406" s="148" t="str">
        <f t="shared" si="66"/>
        <v/>
      </c>
      <c r="S406" s="113" t="str">
        <f>IF(ISBLANK(C406)=TRUE,"",VLOOKUP(C406,'Límites Gráfico'!A:D,4,FALSE))</f>
        <v/>
      </c>
      <c r="T406" s="111" t="str">
        <f t="shared" si="67"/>
        <v>N. A.</v>
      </c>
      <c r="U406" s="140"/>
      <c r="V406" s="119"/>
      <c r="W406" s="216"/>
      <c r="X406" s="216"/>
    </row>
    <row r="407" spans="1:24" x14ac:dyDescent="0.25">
      <c r="A407" s="197"/>
      <c r="B407" s="108"/>
      <c r="C407" s="115"/>
      <c r="D407" s="116"/>
      <c r="E407" s="109" t="str">
        <f t="shared" si="61"/>
        <v/>
      </c>
      <c r="F407" s="97"/>
      <c r="G407" s="109" t="str">
        <f t="shared" si="62"/>
        <v/>
      </c>
      <c r="H407" s="98"/>
      <c r="I407" s="110" t="str">
        <f t="shared" si="63"/>
        <v/>
      </c>
      <c r="J407" s="145" t="str">
        <f t="shared" si="69"/>
        <v/>
      </c>
      <c r="K407" s="116"/>
      <c r="L407" s="109" t="str">
        <f t="shared" si="64"/>
        <v/>
      </c>
      <c r="M407" s="97"/>
      <c r="N407" s="109" t="str">
        <f t="shared" si="65"/>
        <v/>
      </c>
      <c r="O407" s="98"/>
      <c r="P407" s="110" t="str">
        <f t="shared" si="68"/>
        <v/>
      </c>
      <c r="Q407" s="143" t="str">
        <f t="shared" si="70"/>
        <v/>
      </c>
      <c r="R407" s="148" t="str">
        <f t="shared" si="66"/>
        <v/>
      </c>
      <c r="S407" s="113" t="str">
        <f>IF(ISBLANK(C407)=TRUE,"",VLOOKUP(C407,'Límites Gráfico'!A:D,4,FALSE))</f>
        <v/>
      </c>
      <c r="T407" s="111" t="str">
        <f t="shared" si="67"/>
        <v>N. A.</v>
      </c>
      <c r="U407" s="140"/>
      <c r="V407" s="119"/>
      <c r="W407" s="216"/>
      <c r="X407" s="216"/>
    </row>
    <row r="408" spans="1:24" x14ac:dyDescent="0.25">
      <c r="A408" s="197"/>
      <c r="B408" s="108"/>
      <c r="C408" s="115"/>
      <c r="D408" s="116"/>
      <c r="E408" s="109" t="str">
        <f t="shared" si="61"/>
        <v/>
      </c>
      <c r="F408" s="97"/>
      <c r="G408" s="109" t="str">
        <f t="shared" si="62"/>
        <v/>
      </c>
      <c r="H408" s="98"/>
      <c r="I408" s="110" t="str">
        <f t="shared" si="63"/>
        <v/>
      </c>
      <c r="J408" s="145" t="str">
        <f t="shared" si="69"/>
        <v/>
      </c>
      <c r="K408" s="116"/>
      <c r="L408" s="109" t="str">
        <f t="shared" si="64"/>
        <v/>
      </c>
      <c r="M408" s="97"/>
      <c r="N408" s="109" t="str">
        <f t="shared" si="65"/>
        <v/>
      </c>
      <c r="O408" s="98"/>
      <c r="P408" s="110" t="str">
        <f t="shared" si="68"/>
        <v/>
      </c>
      <c r="Q408" s="143" t="str">
        <f t="shared" si="70"/>
        <v/>
      </c>
      <c r="R408" s="148" t="str">
        <f t="shared" si="66"/>
        <v/>
      </c>
      <c r="S408" s="113" t="str">
        <f>IF(ISBLANK(C408)=TRUE,"",VLOOKUP(C408,'Límites Gráfico'!A:D,4,FALSE))</f>
        <v/>
      </c>
      <c r="T408" s="111" t="str">
        <f t="shared" si="67"/>
        <v>N. A.</v>
      </c>
      <c r="U408" s="140"/>
      <c r="V408" s="119"/>
      <c r="W408" s="216"/>
      <c r="X408" s="216"/>
    </row>
    <row r="409" spans="1:24" x14ac:dyDescent="0.25">
      <c r="A409" s="197"/>
      <c r="B409" s="108"/>
      <c r="C409" s="115"/>
      <c r="D409" s="116"/>
      <c r="E409" s="109" t="str">
        <f t="shared" si="61"/>
        <v/>
      </c>
      <c r="F409" s="97"/>
      <c r="G409" s="109" t="str">
        <f t="shared" si="62"/>
        <v/>
      </c>
      <c r="H409" s="98"/>
      <c r="I409" s="110" t="str">
        <f t="shared" si="63"/>
        <v/>
      </c>
      <c r="J409" s="145" t="str">
        <f t="shared" si="69"/>
        <v/>
      </c>
      <c r="K409" s="116"/>
      <c r="L409" s="109" t="str">
        <f t="shared" si="64"/>
        <v/>
      </c>
      <c r="M409" s="97"/>
      <c r="N409" s="109" t="str">
        <f t="shared" si="65"/>
        <v/>
      </c>
      <c r="O409" s="98"/>
      <c r="P409" s="110" t="str">
        <f t="shared" si="68"/>
        <v/>
      </c>
      <c r="Q409" s="143" t="str">
        <f t="shared" si="70"/>
        <v/>
      </c>
      <c r="R409" s="148" t="str">
        <f t="shared" si="66"/>
        <v/>
      </c>
      <c r="S409" s="113" t="str">
        <f>IF(ISBLANK(C409)=TRUE,"",VLOOKUP(C409,'Límites Gráfico'!A:D,4,FALSE))</f>
        <v/>
      </c>
      <c r="T409" s="111" t="str">
        <f t="shared" si="67"/>
        <v>N. A.</v>
      </c>
      <c r="U409" s="140"/>
      <c r="V409" s="119"/>
      <c r="W409" s="216"/>
      <c r="X409" s="216"/>
    </row>
    <row r="410" spans="1:24" x14ac:dyDescent="0.25">
      <c r="A410" s="197"/>
      <c r="B410" s="108"/>
      <c r="C410" s="115"/>
      <c r="D410" s="116"/>
      <c r="E410" s="109" t="str">
        <f t="shared" si="61"/>
        <v/>
      </c>
      <c r="F410" s="97"/>
      <c r="G410" s="109" t="str">
        <f t="shared" si="62"/>
        <v/>
      </c>
      <c r="H410" s="98"/>
      <c r="I410" s="110" t="str">
        <f t="shared" si="63"/>
        <v/>
      </c>
      <c r="J410" s="145" t="str">
        <f t="shared" si="69"/>
        <v/>
      </c>
      <c r="K410" s="116"/>
      <c r="L410" s="109" t="str">
        <f t="shared" si="64"/>
        <v/>
      </c>
      <c r="M410" s="97"/>
      <c r="N410" s="109" t="str">
        <f t="shared" si="65"/>
        <v/>
      </c>
      <c r="O410" s="98"/>
      <c r="P410" s="110" t="str">
        <f t="shared" si="68"/>
        <v/>
      </c>
      <c r="Q410" s="143" t="str">
        <f t="shared" si="70"/>
        <v/>
      </c>
      <c r="R410" s="148" t="str">
        <f t="shared" si="66"/>
        <v/>
      </c>
      <c r="S410" s="113" t="str">
        <f>IF(ISBLANK(C410)=TRUE,"",VLOOKUP(C410,'Límites Gráfico'!A:D,4,FALSE))</f>
        <v/>
      </c>
      <c r="T410" s="111" t="str">
        <f t="shared" si="67"/>
        <v>N. A.</v>
      </c>
      <c r="U410" s="140"/>
      <c r="V410" s="119"/>
      <c r="W410" s="216"/>
      <c r="X410" s="216"/>
    </row>
    <row r="411" spans="1:24" x14ac:dyDescent="0.25">
      <c r="A411" s="197"/>
      <c r="B411" s="108"/>
      <c r="C411" s="115"/>
      <c r="D411" s="116"/>
      <c r="E411" s="109" t="str">
        <f t="shared" si="61"/>
        <v/>
      </c>
      <c r="F411" s="97"/>
      <c r="G411" s="109" t="str">
        <f t="shared" si="62"/>
        <v/>
      </c>
      <c r="H411" s="98"/>
      <c r="I411" s="110" t="str">
        <f t="shared" si="63"/>
        <v/>
      </c>
      <c r="J411" s="145" t="str">
        <f t="shared" si="69"/>
        <v/>
      </c>
      <c r="K411" s="116"/>
      <c r="L411" s="109" t="str">
        <f t="shared" si="64"/>
        <v/>
      </c>
      <c r="M411" s="97"/>
      <c r="N411" s="109" t="str">
        <f t="shared" si="65"/>
        <v/>
      </c>
      <c r="O411" s="98"/>
      <c r="P411" s="110" t="str">
        <f t="shared" si="68"/>
        <v/>
      </c>
      <c r="Q411" s="143" t="str">
        <f t="shared" si="70"/>
        <v/>
      </c>
      <c r="R411" s="148" t="str">
        <f t="shared" si="66"/>
        <v/>
      </c>
      <c r="S411" s="113" t="str">
        <f>IF(ISBLANK(C411)=TRUE,"",VLOOKUP(C411,'Límites Gráfico'!A:D,4,FALSE))</f>
        <v/>
      </c>
      <c r="T411" s="111" t="str">
        <f t="shared" si="67"/>
        <v>N. A.</v>
      </c>
      <c r="U411" s="140"/>
      <c r="V411" s="119"/>
      <c r="W411" s="216"/>
      <c r="X411" s="216"/>
    </row>
    <row r="412" spans="1:24" x14ac:dyDescent="0.25">
      <c r="A412" s="197"/>
      <c r="B412" s="108"/>
      <c r="C412" s="115"/>
      <c r="D412" s="116"/>
      <c r="E412" s="109" t="str">
        <f t="shared" si="61"/>
        <v/>
      </c>
      <c r="F412" s="97"/>
      <c r="G412" s="109" t="str">
        <f t="shared" si="62"/>
        <v/>
      </c>
      <c r="H412" s="98"/>
      <c r="I412" s="110" t="str">
        <f t="shared" si="63"/>
        <v/>
      </c>
      <c r="J412" s="145" t="str">
        <f t="shared" si="69"/>
        <v/>
      </c>
      <c r="K412" s="116"/>
      <c r="L412" s="109" t="str">
        <f t="shared" si="64"/>
        <v/>
      </c>
      <c r="M412" s="97"/>
      <c r="N412" s="109" t="str">
        <f t="shared" si="65"/>
        <v/>
      </c>
      <c r="O412" s="98"/>
      <c r="P412" s="110" t="str">
        <f t="shared" si="68"/>
        <v/>
      </c>
      <c r="Q412" s="143" t="str">
        <f t="shared" si="70"/>
        <v/>
      </c>
      <c r="R412" s="148" t="str">
        <f t="shared" si="66"/>
        <v/>
      </c>
      <c r="S412" s="113" t="str">
        <f>IF(ISBLANK(C412)=TRUE,"",VLOOKUP(C412,'Límites Gráfico'!A:D,4,FALSE))</f>
        <v/>
      </c>
      <c r="T412" s="111" t="str">
        <f t="shared" si="67"/>
        <v>N. A.</v>
      </c>
      <c r="U412" s="140"/>
      <c r="V412" s="119"/>
      <c r="W412" s="216"/>
      <c r="X412" s="216"/>
    </row>
    <row r="413" spans="1:24" x14ac:dyDescent="0.25">
      <c r="A413" s="197"/>
      <c r="B413" s="108"/>
      <c r="C413" s="115"/>
      <c r="D413" s="116"/>
      <c r="E413" s="109" t="str">
        <f t="shared" si="61"/>
        <v/>
      </c>
      <c r="F413" s="97"/>
      <c r="G413" s="109" t="str">
        <f t="shared" si="62"/>
        <v/>
      </c>
      <c r="H413" s="98"/>
      <c r="I413" s="110" t="str">
        <f t="shared" si="63"/>
        <v/>
      </c>
      <c r="J413" s="145" t="str">
        <f t="shared" si="69"/>
        <v/>
      </c>
      <c r="K413" s="116"/>
      <c r="L413" s="109" t="str">
        <f t="shared" si="64"/>
        <v/>
      </c>
      <c r="M413" s="97"/>
      <c r="N413" s="109" t="str">
        <f t="shared" si="65"/>
        <v/>
      </c>
      <c r="O413" s="98"/>
      <c r="P413" s="110" t="str">
        <f t="shared" si="68"/>
        <v/>
      </c>
      <c r="Q413" s="143" t="str">
        <f t="shared" si="70"/>
        <v/>
      </c>
      <c r="R413" s="148" t="str">
        <f t="shared" si="66"/>
        <v/>
      </c>
      <c r="S413" s="113" t="str">
        <f>IF(ISBLANK(C413)=TRUE,"",VLOOKUP(C413,'Límites Gráfico'!A:D,4,FALSE))</f>
        <v/>
      </c>
      <c r="T413" s="111" t="str">
        <f t="shared" si="67"/>
        <v>N. A.</v>
      </c>
      <c r="U413" s="140"/>
      <c r="V413" s="119"/>
      <c r="W413" s="216"/>
      <c r="X413" s="216"/>
    </row>
    <row r="414" spans="1:24" x14ac:dyDescent="0.25">
      <c r="A414" s="197"/>
      <c r="B414" s="108"/>
      <c r="C414" s="115"/>
      <c r="D414" s="116"/>
      <c r="E414" s="109" t="str">
        <f t="shared" si="61"/>
        <v/>
      </c>
      <c r="F414" s="97"/>
      <c r="G414" s="109" t="str">
        <f t="shared" si="62"/>
        <v/>
      </c>
      <c r="H414" s="98"/>
      <c r="I414" s="110" t="str">
        <f t="shared" si="63"/>
        <v/>
      </c>
      <c r="J414" s="145" t="str">
        <f t="shared" si="69"/>
        <v/>
      </c>
      <c r="K414" s="116"/>
      <c r="L414" s="109" t="str">
        <f t="shared" si="64"/>
        <v/>
      </c>
      <c r="M414" s="97"/>
      <c r="N414" s="109" t="str">
        <f t="shared" si="65"/>
        <v/>
      </c>
      <c r="O414" s="98"/>
      <c r="P414" s="110" t="str">
        <f t="shared" si="68"/>
        <v/>
      </c>
      <c r="Q414" s="143" t="str">
        <f t="shared" si="70"/>
        <v/>
      </c>
      <c r="R414" s="148" t="str">
        <f t="shared" si="66"/>
        <v/>
      </c>
      <c r="S414" s="113" t="str">
        <f>IF(ISBLANK(C414)=TRUE,"",VLOOKUP(C414,'Límites Gráfico'!A:D,4,FALSE))</f>
        <v/>
      </c>
      <c r="T414" s="111" t="str">
        <f t="shared" si="67"/>
        <v>N. A.</v>
      </c>
      <c r="U414" s="140"/>
      <c r="V414" s="119"/>
      <c r="W414" s="216"/>
      <c r="X414" s="216"/>
    </row>
    <row r="415" spans="1:24" x14ac:dyDescent="0.25">
      <c r="A415" s="197"/>
      <c r="B415" s="108"/>
      <c r="C415" s="115"/>
      <c r="D415" s="116"/>
      <c r="E415" s="109" t="str">
        <f t="shared" si="61"/>
        <v/>
      </c>
      <c r="F415" s="97"/>
      <c r="G415" s="109" t="str">
        <f t="shared" si="62"/>
        <v/>
      </c>
      <c r="H415" s="98"/>
      <c r="I415" s="110" t="str">
        <f t="shared" si="63"/>
        <v/>
      </c>
      <c r="J415" s="145" t="str">
        <f t="shared" si="69"/>
        <v/>
      </c>
      <c r="K415" s="116"/>
      <c r="L415" s="109" t="str">
        <f t="shared" si="64"/>
        <v/>
      </c>
      <c r="M415" s="97"/>
      <c r="N415" s="109" t="str">
        <f t="shared" si="65"/>
        <v/>
      </c>
      <c r="O415" s="98"/>
      <c r="P415" s="110" t="str">
        <f t="shared" si="68"/>
        <v/>
      </c>
      <c r="Q415" s="143" t="str">
        <f t="shared" si="70"/>
        <v/>
      </c>
      <c r="R415" s="148" t="str">
        <f t="shared" si="66"/>
        <v/>
      </c>
      <c r="S415" s="113" t="str">
        <f>IF(ISBLANK(C415)=TRUE,"",VLOOKUP(C415,'Límites Gráfico'!A:D,4,FALSE))</f>
        <v/>
      </c>
      <c r="T415" s="111" t="str">
        <f t="shared" si="67"/>
        <v>N. A.</v>
      </c>
      <c r="U415" s="140"/>
      <c r="V415" s="119"/>
      <c r="W415" s="216"/>
      <c r="X415" s="216"/>
    </row>
    <row r="416" spans="1:24" x14ac:dyDescent="0.25">
      <c r="A416" s="197"/>
      <c r="B416" s="108"/>
      <c r="C416" s="115"/>
      <c r="D416" s="116"/>
      <c r="E416" s="109" t="str">
        <f t="shared" si="61"/>
        <v/>
      </c>
      <c r="F416" s="97"/>
      <c r="G416" s="109" t="str">
        <f t="shared" si="62"/>
        <v/>
      </c>
      <c r="H416" s="98"/>
      <c r="I416" s="110" t="str">
        <f t="shared" si="63"/>
        <v/>
      </c>
      <c r="J416" s="145" t="str">
        <f t="shared" si="69"/>
        <v/>
      </c>
      <c r="K416" s="116"/>
      <c r="L416" s="109" t="str">
        <f t="shared" si="64"/>
        <v/>
      </c>
      <c r="M416" s="97"/>
      <c r="N416" s="109" t="str">
        <f t="shared" si="65"/>
        <v/>
      </c>
      <c r="O416" s="98"/>
      <c r="P416" s="110" t="str">
        <f t="shared" si="68"/>
        <v/>
      </c>
      <c r="Q416" s="143" t="str">
        <f t="shared" si="70"/>
        <v/>
      </c>
      <c r="R416" s="148" t="str">
        <f t="shared" si="66"/>
        <v/>
      </c>
      <c r="S416" s="113" t="str">
        <f>IF(ISBLANK(C416)=TRUE,"",VLOOKUP(C416,'Límites Gráfico'!A:D,4,FALSE))</f>
        <v/>
      </c>
      <c r="T416" s="111" t="str">
        <f t="shared" si="67"/>
        <v>N. A.</v>
      </c>
      <c r="U416" s="140"/>
      <c r="V416" s="119"/>
      <c r="W416" s="216"/>
      <c r="X416" s="216"/>
    </row>
    <row r="417" spans="1:24" x14ac:dyDescent="0.25">
      <c r="A417" s="197"/>
      <c r="B417" s="108"/>
      <c r="C417" s="115"/>
      <c r="D417" s="116"/>
      <c r="E417" s="109" t="str">
        <f t="shared" si="61"/>
        <v/>
      </c>
      <c r="F417" s="97"/>
      <c r="G417" s="109" t="str">
        <f t="shared" si="62"/>
        <v/>
      </c>
      <c r="H417" s="98"/>
      <c r="I417" s="110" t="str">
        <f t="shared" si="63"/>
        <v/>
      </c>
      <c r="J417" s="145" t="str">
        <f t="shared" si="69"/>
        <v/>
      </c>
      <c r="K417" s="116"/>
      <c r="L417" s="109" t="str">
        <f t="shared" si="64"/>
        <v/>
      </c>
      <c r="M417" s="97"/>
      <c r="N417" s="109" t="str">
        <f t="shared" si="65"/>
        <v/>
      </c>
      <c r="O417" s="98"/>
      <c r="P417" s="110" t="str">
        <f t="shared" si="68"/>
        <v/>
      </c>
      <c r="Q417" s="143" t="str">
        <f t="shared" si="70"/>
        <v/>
      </c>
      <c r="R417" s="148" t="str">
        <f t="shared" si="66"/>
        <v/>
      </c>
      <c r="S417" s="113" t="str">
        <f>IF(ISBLANK(C417)=TRUE,"",VLOOKUP(C417,'Límites Gráfico'!A:D,4,FALSE))</f>
        <v/>
      </c>
      <c r="T417" s="111" t="str">
        <f t="shared" si="67"/>
        <v>N. A.</v>
      </c>
      <c r="U417" s="140"/>
      <c r="V417" s="119"/>
      <c r="W417" s="216"/>
      <c r="X417" s="216"/>
    </row>
    <row r="418" spans="1:24" x14ac:dyDescent="0.25">
      <c r="A418" s="197"/>
      <c r="B418" s="108"/>
      <c r="C418" s="115"/>
      <c r="D418" s="116"/>
      <c r="E418" s="109" t="str">
        <f t="shared" si="61"/>
        <v/>
      </c>
      <c r="F418" s="97"/>
      <c r="G418" s="109" t="str">
        <f t="shared" si="62"/>
        <v/>
      </c>
      <c r="H418" s="98"/>
      <c r="I418" s="110" t="str">
        <f t="shared" si="63"/>
        <v/>
      </c>
      <c r="J418" s="145" t="str">
        <f t="shared" si="69"/>
        <v/>
      </c>
      <c r="K418" s="116"/>
      <c r="L418" s="109" t="str">
        <f t="shared" si="64"/>
        <v/>
      </c>
      <c r="M418" s="97"/>
      <c r="N418" s="109" t="str">
        <f t="shared" si="65"/>
        <v/>
      </c>
      <c r="O418" s="98"/>
      <c r="P418" s="110" t="str">
        <f t="shared" si="68"/>
        <v/>
      </c>
      <c r="Q418" s="143" t="str">
        <f t="shared" si="70"/>
        <v/>
      </c>
      <c r="R418" s="148" t="str">
        <f t="shared" si="66"/>
        <v/>
      </c>
      <c r="S418" s="113" t="str">
        <f>IF(ISBLANK(C418)=TRUE,"",VLOOKUP(C418,'Límites Gráfico'!A:D,4,FALSE))</f>
        <v/>
      </c>
      <c r="T418" s="111" t="str">
        <f t="shared" si="67"/>
        <v>N. A.</v>
      </c>
      <c r="U418" s="140"/>
      <c r="V418" s="119"/>
      <c r="W418" s="216"/>
      <c r="X418" s="216"/>
    </row>
    <row r="419" spans="1:24" x14ac:dyDescent="0.25">
      <c r="A419" s="197"/>
      <c r="B419" s="108"/>
      <c r="C419" s="115"/>
      <c r="D419" s="116"/>
      <c r="E419" s="109" t="str">
        <f t="shared" si="61"/>
        <v/>
      </c>
      <c r="F419" s="97"/>
      <c r="G419" s="109" t="str">
        <f t="shared" si="62"/>
        <v/>
      </c>
      <c r="H419" s="98"/>
      <c r="I419" s="110" t="str">
        <f t="shared" si="63"/>
        <v/>
      </c>
      <c r="J419" s="145" t="str">
        <f t="shared" si="69"/>
        <v/>
      </c>
      <c r="K419" s="116"/>
      <c r="L419" s="109" t="str">
        <f t="shared" si="64"/>
        <v/>
      </c>
      <c r="M419" s="97"/>
      <c r="N419" s="109" t="str">
        <f t="shared" si="65"/>
        <v/>
      </c>
      <c r="O419" s="98"/>
      <c r="P419" s="110" t="str">
        <f t="shared" si="68"/>
        <v/>
      </c>
      <c r="Q419" s="143" t="str">
        <f t="shared" si="70"/>
        <v/>
      </c>
      <c r="R419" s="148" t="str">
        <f t="shared" si="66"/>
        <v/>
      </c>
      <c r="S419" s="113" t="str">
        <f>IF(ISBLANK(C419)=TRUE,"",VLOOKUP(C419,'Límites Gráfico'!A:D,4,FALSE))</f>
        <v/>
      </c>
      <c r="T419" s="111" t="str">
        <f t="shared" si="67"/>
        <v>N. A.</v>
      </c>
      <c r="U419" s="140"/>
      <c r="V419" s="119"/>
      <c r="W419" s="216"/>
      <c r="X419" s="216"/>
    </row>
    <row r="420" spans="1:24" x14ac:dyDescent="0.25">
      <c r="A420" s="197"/>
      <c r="B420" s="108"/>
      <c r="C420" s="115"/>
      <c r="D420" s="116"/>
      <c r="E420" s="109" t="str">
        <f t="shared" si="61"/>
        <v/>
      </c>
      <c r="F420" s="97"/>
      <c r="G420" s="109" t="str">
        <f t="shared" si="62"/>
        <v/>
      </c>
      <c r="H420" s="98"/>
      <c r="I420" s="110" t="str">
        <f t="shared" si="63"/>
        <v/>
      </c>
      <c r="J420" s="145" t="str">
        <f t="shared" si="69"/>
        <v/>
      </c>
      <c r="K420" s="116"/>
      <c r="L420" s="109" t="str">
        <f t="shared" si="64"/>
        <v/>
      </c>
      <c r="M420" s="97"/>
      <c r="N420" s="109" t="str">
        <f t="shared" si="65"/>
        <v/>
      </c>
      <c r="O420" s="98"/>
      <c r="P420" s="110" t="str">
        <f t="shared" si="68"/>
        <v/>
      </c>
      <c r="Q420" s="143" t="str">
        <f t="shared" si="70"/>
        <v/>
      </c>
      <c r="R420" s="148" t="str">
        <f t="shared" si="66"/>
        <v/>
      </c>
      <c r="S420" s="113" t="str">
        <f>IF(ISBLANK(C420)=TRUE,"",VLOOKUP(C420,'Límites Gráfico'!A:D,4,FALSE))</f>
        <v/>
      </c>
      <c r="T420" s="111" t="str">
        <f t="shared" si="67"/>
        <v>N. A.</v>
      </c>
      <c r="U420" s="140"/>
      <c r="V420" s="119"/>
      <c r="W420" s="216"/>
      <c r="X420" s="216"/>
    </row>
    <row r="421" spans="1:24" x14ac:dyDescent="0.25">
      <c r="A421" s="197"/>
      <c r="B421" s="108"/>
      <c r="C421" s="115"/>
      <c r="D421" s="116"/>
      <c r="E421" s="109" t="str">
        <f t="shared" si="61"/>
        <v/>
      </c>
      <c r="F421" s="97"/>
      <c r="G421" s="109" t="str">
        <f t="shared" si="62"/>
        <v/>
      </c>
      <c r="H421" s="98"/>
      <c r="I421" s="110" t="str">
        <f t="shared" si="63"/>
        <v/>
      </c>
      <c r="J421" s="145" t="str">
        <f t="shared" si="69"/>
        <v/>
      </c>
      <c r="K421" s="116"/>
      <c r="L421" s="109" t="str">
        <f t="shared" si="64"/>
        <v/>
      </c>
      <c r="M421" s="97"/>
      <c r="N421" s="109" t="str">
        <f t="shared" si="65"/>
        <v/>
      </c>
      <c r="O421" s="98"/>
      <c r="P421" s="110" t="str">
        <f t="shared" si="68"/>
        <v/>
      </c>
      <c r="Q421" s="143" t="str">
        <f t="shared" si="70"/>
        <v/>
      </c>
      <c r="R421" s="148" t="str">
        <f t="shared" si="66"/>
        <v/>
      </c>
      <c r="S421" s="113" t="str">
        <f>IF(ISBLANK(C421)=TRUE,"",VLOOKUP(C421,'Límites Gráfico'!A:D,4,FALSE))</f>
        <v/>
      </c>
      <c r="T421" s="111" t="str">
        <f t="shared" si="67"/>
        <v>N. A.</v>
      </c>
      <c r="U421" s="140"/>
      <c r="V421" s="119"/>
      <c r="W421" s="216"/>
      <c r="X421" s="216"/>
    </row>
    <row r="422" spans="1:24" x14ac:dyDescent="0.25">
      <c r="A422" s="197"/>
      <c r="B422" s="108"/>
      <c r="C422" s="115"/>
      <c r="D422" s="116"/>
      <c r="E422" s="109" t="str">
        <f t="shared" si="61"/>
        <v/>
      </c>
      <c r="F422" s="97"/>
      <c r="G422" s="109" t="str">
        <f t="shared" si="62"/>
        <v/>
      </c>
      <c r="H422" s="98"/>
      <c r="I422" s="110" t="str">
        <f t="shared" si="63"/>
        <v/>
      </c>
      <c r="J422" s="145" t="str">
        <f t="shared" si="69"/>
        <v/>
      </c>
      <c r="K422" s="116"/>
      <c r="L422" s="109" t="str">
        <f t="shared" si="64"/>
        <v/>
      </c>
      <c r="M422" s="97"/>
      <c r="N422" s="109" t="str">
        <f t="shared" si="65"/>
        <v/>
      </c>
      <c r="O422" s="98"/>
      <c r="P422" s="110" t="str">
        <f t="shared" si="68"/>
        <v/>
      </c>
      <c r="Q422" s="143" t="str">
        <f t="shared" si="70"/>
        <v/>
      </c>
      <c r="R422" s="148" t="str">
        <f t="shared" si="66"/>
        <v/>
      </c>
      <c r="S422" s="113" t="str">
        <f>IF(ISBLANK(C422)=TRUE,"",VLOOKUP(C422,'Límites Gráfico'!A:D,4,FALSE))</f>
        <v/>
      </c>
      <c r="T422" s="111" t="str">
        <f t="shared" si="67"/>
        <v>N. A.</v>
      </c>
      <c r="U422" s="140"/>
      <c r="V422" s="119"/>
      <c r="W422" s="216"/>
      <c r="X422" s="216"/>
    </row>
    <row r="423" spans="1:24" x14ac:dyDescent="0.25">
      <c r="A423" s="197"/>
      <c r="B423" s="108"/>
      <c r="C423" s="115"/>
      <c r="D423" s="116"/>
      <c r="E423" s="109" t="str">
        <f t="shared" si="61"/>
        <v/>
      </c>
      <c r="F423" s="97"/>
      <c r="G423" s="109" t="str">
        <f t="shared" si="62"/>
        <v/>
      </c>
      <c r="H423" s="98"/>
      <c r="I423" s="110" t="str">
        <f t="shared" si="63"/>
        <v/>
      </c>
      <c r="J423" s="145" t="str">
        <f t="shared" si="69"/>
        <v/>
      </c>
      <c r="K423" s="116"/>
      <c r="L423" s="109" t="str">
        <f t="shared" si="64"/>
        <v/>
      </c>
      <c r="M423" s="97"/>
      <c r="N423" s="109" t="str">
        <f t="shared" si="65"/>
        <v/>
      </c>
      <c r="O423" s="98"/>
      <c r="P423" s="110" t="str">
        <f t="shared" si="68"/>
        <v/>
      </c>
      <c r="Q423" s="143" t="str">
        <f t="shared" si="70"/>
        <v/>
      </c>
      <c r="R423" s="148" t="str">
        <f t="shared" si="66"/>
        <v/>
      </c>
      <c r="S423" s="113" t="str">
        <f>IF(ISBLANK(C423)=TRUE,"",VLOOKUP(C423,'Límites Gráfico'!A:D,4,FALSE))</f>
        <v/>
      </c>
      <c r="T423" s="111" t="str">
        <f t="shared" si="67"/>
        <v>N. A.</v>
      </c>
      <c r="U423" s="140"/>
      <c r="V423" s="119"/>
      <c r="W423" s="216"/>
      <c r="X423" s="216"/>
    </row>
    <row r="424" spans="1:24" x14ac:dyDescent="0.25">
      <c r="A424" s="197"/>
      <c r="B424" s="108"/>
      <c r="C424" s="115"/>
      <c r="D424" s="116"/>
      <c r="E424" s="109" t="str">
        <f t="shared" si="61"/>
        <v/>
      </c>
      <c r="F424" s="97"/>
      <c r="G424" s="109" t="str">
        <f t="shared" si="62"/>
        <v/>
      </c>
      <c r="H424" s="98"/>
      <c r="I424" s="110" t="str">
        <f t="shared" si="63"/>
        <v/>
      </c>
      <c r="J424" s="145" t="str">
        <f t="shared" si="69"/>
        <v/>
      </c>
      <c r="K424" s="116"/>
      <c r="L424" s="109" t="str">
        <f t="shared" si="64"/>
        <v/>
      </c>
      <c r="M424" s="97"/>
      <c r="N424" s="109" t="str">
        <f t="shared" si="65"/>
        <v/>
      </c>
      <c r="O424" s="98"/>
      <c r="P424" s="110" t="str">
        <f t="shared" si="68"/>
        <v/>
      </c>
      <c r="Q424" s="143" t="str">
        <f t="shared" si="70"/>
        <v/>
      </c>
      <c r="R424" s="148" t="str">
        <f t="shared" si="66"/>
        <v/>
      </c>
      <c r="S424" s="113" t="str">
        <f>IF(ISBLANK(C424)=TRUE,"",VLOOKUP(C424,'Límites Gráfico'!A:D,4,FALSE))</f>
        <v/>
      </c>
      <c r="T424" s="111" t="str">
        <f t="shared" si="67"/>
        <v>N. A.</v>
      </c>
      <c r="U424" s="140"/>
      <c r="V424" s="119"/>
      <c r="W424" s="216"/>
      <c r="X424" s="216"/>
    </row>
    <row r="425" spans="1:24" x14ac:dyDescent="0.25">
      <c r="A425" s="197"/>
      <c r="B425" s="108"/>
      <c r="C425" s="115"/>
      <c r="D425" s="116"/>
      <c r="E425" s="109" t="str">
        <f t="shared" si="61"/>
        <v/>
      </c>
      <c r="F425" s="97"/>
      <c r="G425" s="109" t="str">
        <f t="shared" si="62"/>
        <v/>
      </c>
      <c r="H425" s="98"/>
      <c r="I425" s="110" t="str">
        <f t="shared" si="63"/>
        <v/>
      </c>
      <c r="J425" s="145" t="str">
        <f t="shared" si="69"/>
        <v/>
      </c>
      <c r="K425" s="116"/>
      <c r="L425" s="109" t="str">
        <f t="shared" si="64"/>
        <v/>
      </c>
      <c r="M425" s="97"/>
      <c r="N425" s="109" t="str">
        <f t="shared" si="65"/>
        <v/>
      </c>
      <c r="O425" s="98"/>
      <c r="P425" s="110" t="str">
        <f t="shared" si="68"/>
        <v/>
      </c>
      <c r="Q425" s="143" t="str">
        <f t="shared" si="70"/>
        <v/>
      </c>
      <c r="R425" s="148" t="str">
        <f t="shared" si="66"/>
        <v/>
      </c>
      <c r="S425" s="113" t="str">
        <f>IF(ISBLANK(C425)=TRUE,"",VLOOKUP(C425,'Límites Gráfico'!A:D,4,FALSE))</f>
        <v/>
      </c>
      <c r="T425" s="111" t="str">
        <f t="shared" si="67"/>
        <v>N. A.</v>
      </c>
      <c r="U425" s="140"/>
      <c r="V425" s="119"/>
      <c r="W425" s="216"/>
      <c r="X425" s="216"/>
    </row>
    <row r="426" spans="1:24" x14ac:dyDescent="0.25">
      <c r="A426" s="197"/>
      <c r="B426" s="108"/>
      <c r="C426" s="115"/>
      <c r="D426" s="116"/>
      <c r="E426" s="109" t="str">
        <f t="shared" si="61"/>
        <v/>
      </c>
      <c r="F426" s="97"/>
      <c r="G426" s="109" t="str">
        <f t="shared" si="62"/>
        <v/>
      </c>
      <c r="H426" s="98"/>
      <c r="I426" s="110" t="str">
        <f t="shared" si="63"/>
        <v/>
      </c>
      <c r="J426" s="145" t="str">
        <f t="shared" si="69"/>
        <v/>
      </c>
      <c r="K426" s="116"/>
      <c r="L426" s="109" t="str">
        <f t="shared" si="64"/>
        <v/>
      </c>
      <c r="M426" s="97"/>
      <c r="N426" s="109" t="str">
        <f t="shared" si="65"/>
        <v/>
      </c>
      <c r="O426" s="98"/>
      <c r="P426" s="110" t="str">
        <f t="shared" si="68"/>
        <v/>
      </c>
      <c r="Q426" s="143" t="str">
        <f t="shared" si="70"/>
        <v/>
      </c>
      <c r="R426" s="148" t="str">
        <f t="shared" si="66"/>
        <v/>
      </c>
      <c r="S426" s="113" t="str">
        <f>IF(ISBLANK(C426)=TRUE,"",VLOOKUP(C426,'Límites Gráfico'!A:D,4,FALSE))</f>
        <v/>
      </c>
      <c r="T426" s="111" t="str">
        <f t="shared" si="67"/>
        <v>N. A.</v>
      </c>
      <c r="U426" s="140"/>
      <c r="V426" s="119"/>
      <c r="W426" s="216"/>
      <c r="X426" s="216"/>
    </row>
    <row r="427" spans="1:24" x14ac:dyDescent="0.25">
      <c r="A427" s="197"/>
      <c r="B427" s="108"/>
      <c r="C427" s="115"/>
      <c r="D427" s="116"/>
      <c r="E427" s="109" t="str">
        <f t="shared" si="61"/>
        <v/>
      </c>
      <c r="F427" s="97"/>
      <c r="G427" s="109" t="str">
        <f t="shared" si="62"/>
        <v/>
      </c>
      <c r="H427" s="98"/>
      <c r="I427" s="110" t="str">
        <f t="shared" si="63"/>
        <v/>
      </c>
      <c r="J427" s="145" t="str">
        <f t="shared" si="69"/>
        <v/>
      </c>
      <c r="K427" s="116"/>
      <c r="L427" s="109" t="str">
        <f t="shared" si="64"/>
        <v/>
      </c>
      <c r="M427" s="97"/>
      <c r="N427" s="109" t="str">
        <f t="shared" si="65"/>
        <v/>
      </c>
      <c r="O427" s="98"/>
      <c r="P427" s="110" t="str">
        <f t="shared" si="68"/>
        <v/>
      </c>
      <c r="Q427" s="143" t="str">
        <f t="shared" si="70"/>
        <v/>
      </c>
      <c r="R427" s="148" t="str">
        <f t="shared" si="66"/>
        <v/>
      </c>
      <c r="S427" s="113" t="str">
        <f>IF(ISBLANK(C427)=TRUE,"",VLOOKUP(C427,'Límites Gráfico'!A:D,4,FALSE))</f>
        <v/>
      </c>
      <c r="T427" s="111" t="str">
        <f t="shared" si="67"/>
        <v>N. A.</v>
      </c>
      <c r="U427" s="140"/>
      <c r="V427" s="119"/>
      <c r="W427" s="216"/>
      <c r="X427" s="216"/>
    </row>
    <row r="428" spans="1:24" x14ac:dyDescent="0.25">
      <c r="A428" s="197"/>
      <c r="B428" s="108"/>
      <c r="C428" s="115"/>
      <c r="D428" s="116"/>
      <c r="E428" s="109" t="str">
        <f t="shared" si="61"/>
        <v/>
      </c>
      <c r="F428" s="97"/>
      <c r="G428" s="109" t="str">
        <f t="shared" si="62"/>
        <v/>
      </c>
      <c r="H428" s="98"/>
      <c r="I428" s="110" t="str">
        <f t="shared" si="63"/>
        <v/>
      </c>
      <c r="J428" s="145" t="str">
        <f t="shared" si="69"/>
        <v/>
      </c>
      <c r="K428" s="116"/>
      <c r="L428" s="109" t="str">
        <f t="shared" si="64"/>
        <v/>
      </c>
      <c r="M428" s="97"/>
      <c r="N428" s="109" t="str">
        <f t="shared" si="65"/>
        <v/>
      </c>
      <c r="O428" s="98"/>
      <c r="P428" s="110" t="str">
        <f t="shared" si="68"/>
        <v/>
      </c>
      <c r="Q428" s="143" t="str">
        <f t="shared" si="70"/>
        <v/>
      </c>
      <c r="R428" s="148" t="str">
        <f t="shared" si="66"/>
        <v/>
      </c>
      <c r="S428" s="113" t="str">
        <f>IF(ISBLANK(C428)=TRUE,"",VLOOKUP(C428,'Límites Gráfico'!A:D,4,FALSE))</f>
        <v/>
      </c>
      <c r="T428" s="111" t="str">
        <f t="shared" si="67"/>
        <v>N. A.</v>
      </c>
      <c r="U428" s="140"/>
      <c r="V428" s="119"/>
      <c r="W428" s="216"/>
      <c r="X428" s="216"/>
    </row>
    <row r="429" spans="1:24" x14ac:dyDescent="0.25">
      <c r="A429" s="197"/>
      <c r="B429" s="108"/>
      <c r="C429" s="115"/>
      <c r="D429" s="116"/>
      <c r="E429" s="109" t="str">
        <f t="shared" si="61"/>
        <v/>
      </c>
      <c r="F429" s="97"/>
      <c r="G429" s="109" t="str">
        <f t="shared" si="62"/>
        <v/>
      </c>
      <c r="H429" s="98"/>
      <c r="I429" s="110" t="str">
        <f t="shared" si="63"/>
        <v/>
      </c>
      <c r="J429" s="145" t="str">
        <f t="shared" si="69"/>
        <v/>
      </c>
      <c r="K429" s="116"/>
      <c r="L429" s="109" t="str">
        <f t="shared" si="64"/>
        <v/>
      </c>
      <c r="M429" s="97"/>
      <c r="N429" s="109" t="str">
        <f t="shared" si="65"/>
        <v/>
      </c>
      <c r="O429" s="98"/>
      <c r="P429" s="110" t="str">
        <f t="shared" si="68"/>
        <v/>
      </c>
      <c r="Q429" s="143" t="str">
        <f t="shared" si="70"/>
        <v/>
      </c>
      <c r="R429" s="148" t="str">
        <f t="shared" si="66"/>
        <v/>
      </c>
      <c r="S429" s="113" t="str">
        <f>IF(ISBLANK(C429)=TRUE,"",VLOOKUP(C429,'Límites Gráfico'!A:D,4,FALSE))</f>
        <v/>
      </c>
      <c r="T429" s="111" t="str">
        <f t="shared" si="67"/>
        <v>N. A.</v>
      </c>
      <c r="U429" s="140"/>
      <c r="V429" s="119"/>
      <c r="W429" s="216"/>
      <c r="X429" s="216"/>
    </row>
    <row r="430" spans="1:24" x14ac:dyDescent="0.25">
      <c r="A430" s="197"/>
      <c r="B430" s="108"/>
      <c r="C430" s="115"/>
      <c r="D430" s="116"/>
      <c r="E430" s="109" t="str">
        <f t="shared" si="61"/>
        <v/>
      </c>
      <c r="F430" s="97"/>
      <c r="G430" s="109" t="str">
        <f t="shared" si="62"/>
        <v/>
      </c>
      <c r="H430" s="98"/>
      <c r="I430" s="110" t="str">
        <f t="shared" si="63"/>
        <v/>
      </c>
      <c r="J430" s="145" t="str">
        <f t="shared" si="69"/>
        <v/>
      </c>
      <c r="K430" s="116"/>
      <c r="L430" s="109" t="str">
        <f t="shared" si="64"/>
        <v/>
      </c>
      <c r="M430" s="97"/>
      <c r="N430" s="109" t="str">
        <f t="shared" si="65"/>
        <v/>
      </c>
      <c r="O430" s="98"/>
      <c r="P430" s="110" t="str">
        <f t="shared" si="68"/>
        <v/>
      </c>
      <c r="Q430" s="143" t="str">
        <f t="shared" si="70"/>
        <v/>
      </c>
      <c r="R430" s="148" t="str">
        <f t="shared" si="66"/>
        <v/>
      </c>
      <c r="S430" s="113" t="str">
        <f>IF(ISBLANK(C430)=TRUE,"",VLOOKUP(C430,'Límites Gráfico'!A:D,4,FALSE))</f>
        <v/>
      </c>
      <c r="T430" s="111" t="str">
        <f t="shared" si="67"/>
        <v>N. A.</v>
      </c>
      <c r="U430" s="140"/>
      <c r="V430" s="119"/>
      <c r="W430" s="216"/>
      <c r="X430" s="216"/>
    </row>
    <row r="431" spans="1:24" x14ac:dyDescent="0.25">
      <c r="A431" s="197"/>
      <c r="B431" s="108"/>
      <c r="C431" s="115"/>
      <c r="D431" s="116"/>
      <c r="E431" s="109" t="str">
        <f t="shared" si="61"/>
        <v/>
      </c>
      <c r="F431" s="97"/>
      <c r="G431" s="109" t="str">
        <f t="shared" si="62"/>
        <v/>
      </c>
      <c r="H431" s="98"/>
      <c r="I431" s="110" t="str">
        <f t="shared" si="63"/>
        <v/>
      </c>
      <c r="J431" s="145" t="str">
        <f t="shared" si="69"/>
        <v/>
      </c>
      <c r="K431" s="116"/>
      <c r="L431" s="109" t="str">
        <f t="shared" si="64"/>
        <v/>
      </c>
      <c r="M431" s="97"/>
      <c r="N431" s="109" t="str">
        <f t="shared" si="65"/>
        <v/>
      </c>
      <c r="O431" s="98"/>
      <c r="P431" s="110" t="str">
        <f t="shared" si="68"/>
        <v/>
      </c>
      <c r="Q431" s="143" t="str">
        <f t="shared" si="70"/>
        <v/>
      </c>
      <c r="R431" s="148" t="str">
        <f t="shared" si="66"/>
        <v/>
      </c>
      <c r="S431" s="113" t="str">
        <f>IF(ISBLANK(C431)=TRUE,"",VLOOKUP(C431,'Límites Gráfico'!A:D,4,FALSE))</f>
        <v/>
      </c>
      <c r="T431" s="111" t="str">
        <f t="shared" si="67"/>
        <v>N. A.</v>
      </c>
      <c r="U431" s="140"/>
      <c r="V431" s="119"/>
      <c r="W431" s="216"/>
      <c r="X431" s="216"/>
    </row>
    <row r="432" spans="1:24" x14ac:dyDescent="0.25">
      <c r="A432" s="197"/>
      <c r="B432" s="108"/>
      <c r="C432" s="115"/>
      <c r="D432" s="116"/>
      <c r="E432" s="109" t="str">
        <f t="shared" si="61"/>
        <v/>
      </c>
      <c r="F432" s="97"/>
      <c r="G432" s="109" t="str">
        <f t="shared" si="62"/>
        <v/>
      </c>
      <c r="H432" s="98"/>
      <c r="I432" s="110" t="str">
        <f t="shared" si="63"/>
        <v/>
      </c>
      <c r="J432" s="145" t="str">
        <f t="shared" si="69"/>
        <v/>
      </c>
      <c r="K432" s="116"/>
      <c r="L432" s="109" t="str">
        <f t="shared" si="64"/>
        <v/>
      </c>
      <c r="M432" s="97"/>
      <c r="N432" s="109" t="str">
        <f t="shared" si="65"/>
        <v/>
      </c>
      <c r="O432" s="98"/>
      <c r="P432" s="110" t="str">
        <f t="shared" si="68"/>
        <v/>
      </c>
      <c r="Q432" s="143" t="str">
        <f t="shared" si="70"/>
        <v/>
      </c>
      <c r="R432" s="148" t="str">
        <f t="shared" si="66"/>
        <v/>
      </c>
      <c r="S432" s="113" t="str">
        <f>IF(ISBLANK(C432)=TRUE,"",VLOOKUP(C432,'Límites Gráfico'!A:D,4,FALSE))</f>
        <v/>
      </c>
      <c r="T432" s="111" t="str">
        <f t="shared" si="67"/>
        <v>N. A.</v>
      </c>
      <c r="U432" s="140"/>
      <c r="V432" s="119"/>
      <c r="W432" s="216"/>
      <c r="X432" s="216"/>
    </row>
    <row r="433" spans="1:24" x14ac:dyDescent="0.25">
      <c r="A433" s="197"/>
      <c r="B433" s="108"/>
      <c r="C433" s="115"/>
      <c r="D433" s="116"/>
      <c r="E433" s="109" t="str">
        <f t="shared" si="61"/>
        <v/>
      </c>
      <c r="F433" s="97"/>
      <c r="G433" s="109" t="str">
        <f t="shared" si="62"/>
        <v/>
      </c>
      <c r="H433" s="98"/>
      <c r="I433" s="110" t="str">
        <f t="shared" si="63"/>
        <v/>
      </c>
      <c r="J433" s="145" t="str">
        <f t="shared" si="69"/>
        <v/>
      </c>
      <c r="K433" s="116"/>
      <c r="L433" s="109" t="str">
        <f t="shared" si="64"/>
        <v/>
      </c>
      <c r="M433" s="97"/>
      <c r="N433" s="109" t="str">
        <f t="shared" si="65"/>
        <v/>
      </c>
      <c r="O433" s="98"/>
      <c r="P433" s="110" t="str">
        <f t="shared" si="68"/>
        <v/>
      </c>
      <c r="Q433" s="143" t="str">
        <f t="shared" si="70"/>
        <v/>
      </c>
      <c r="R433" s="148" t="str">
        <f t="shared" si="66"/>
        <v/>
      </c>
      <c r="S433" s="113" t="str">
        <f>IF(ISBLANK(C433)=TRUE,"",VLOOKUP(C433,'Límites Gráfico'!A:D,4,FALSE))</f>
        <v/>
      </c>
      <c r="T433" s="111" t="str">
        <f t="shared" si="67"/>
        <v>N. A.</v>
      </c>
      <c r="U433" s="140"/>
      <c r="V433" s="119"/>
      <c r="W433" s="216"/>
      <c r="X433" s="216"/>
    </row>
    <row r="434" spans="1:24" x14ac:dyDescent="0.25">
      <c r="A434" s="197"/>
      <c r="B434" s="108"/>
      <c r="C434" s="115"/>
      <c r="D434" s="116"/>
      <c r="E434" s="109" t="str">
        <f t="shared" si="61"/>
        <v/>
      </c>
      <c r="F434" s="97"/>
      <c r="G434" s="109" t="str">
        <f t="shared" si="62"/>
        <v/>
      </c>
      <c r="H434" s="98"/>
      <c r="I434" s="110" t="str">
        <f t="shared" si="63"/>
        <v/>
      </c>
      <c r="J434" s="145" t="str">
        <f t="shared" si="69"/>
        <v/>
      </c>
      <c r="K434" s="116"/>
      <c r="L434" s="109" t="str">
        <f t="shared" si="64"/>
        <v/>
      </c>
      <c r="M434" s="97"/>
      <c r="N434" s="109" t="str">
        <f t="shared" si="65"/>
        <v/>
      </c>
      <c r="O434" s="98"/>
      <c r="P434" s="110" t="str">
        <f t="shared" si="68"/>
        <v/>
      </c>
      <c r="Q434" s="143" t="str">
        <f t="shared" si="70"/>
        <v/>
      </c>
      <c r="R434" s="148" t="str">
        <f t="shared" si="66"/>
        <v/>
      </c>
      <c r="S434" s="113" t="str">
        <f>IF(ISBLANK(C434)=TRUE,"",VLOOKUP(C434,'Límites Gráfico'!A:D,4,FALSE))</f>
        <v/>
      </c>
      <c r="T434" s="111" t="str">
        <f t="shared" si="67"/>
        <v>N. A.</v>
      </c>
      <c r="U434" s="140"/>
      <c r="V434" s="119"/>
      <c r="W434" s="216"/>
      <c r="X434" s="216"/>
    </row>
    <row r="435" spans="1:24" x14ac:dyDescent="0.25">
      <c r="A435" s="197"/>
      <c r="B435" s="108"/>
      <c r="C435" s="115"/>
      <c r="D435" s="116"/>
      <c r="E435" s="109" t="str">
        <f t="shared" si="61"/>
        <v/>
      </c>
      <c r="F435" s="97"/>
      <c r="G435" s="109" t="str">
        <f t="shared" si="62"/>
        <v/>
      </c>
      <c r="H435" s="98"/>
      <c r="I435" s="110" t="str">
        <f t="shared" si="63"/>
        <v/>
      </c>
      <c r="J435" s="145" t="str">
        <f t="shared" si="69"/>
        <v/>
      </c>
      <c r="K435" s="116"/>
      <c r="L435" s="109" t="str">
        <f t="shared" si="64"/>
        <v/>
      </c>
      <c r="M435" s="97"/>
      <c r="N435" s="109" t="str">
        <f t="shared" si="65"/>
        <v/>
      </c>
      <c r="O435" s="98"/>
      <c r="P435" s="110" t="str">
        <f t="shared" si="68"/>
        <v/>
      </c>
      <c r="Q435" s="143" t="str">
        <f t="shared" si="70"/>
        <v/>
      </c>
      <c r="R435" s="148" t="str">
        <f t="shared" si="66"/>
        <v/>
      </c>
      <c r="S435" s="113" t="str">
        <f>IF(ISBLANK(C435)=TRUE,"",VLOOKUP(C435,'Límites Gráfico'!A:D,4,FALSE))</f>
        <v/>
      </c>
      <c r="T435" s="111" t="str">
        <f t="shared" si="67"/>
        <v>N. A.</v>
      </c>
      <c r="U435" s="140"/>
      <c r="V435" s="119"/>
      <c r="W435" s="216"/>
      <c r="X435" s="216"/>
    </row>
    <row r="436" spans="1:24" x14ac:dyDescent="0.25">
      <c r="A436" s="197"/>
      <c r="B436" s="108"/>
      <c r="C436" s="115"/>
      <c r="D436" s="116"/>
      <c r="E436" s="109" t="str">
        <f t="shared" si="61"/>
        <v/>
      </c>
      <c r="F436" s="97"/>
      <c r="G436" s="109" t="str">
        <f t="shared" si="62"/>
        <v/>
      </c>
      <c r="H436" s="98"/>
      <c r="I436" s="110" t="str">
        <f t="shared" si="63"/>
        <v/>
      </c>
      <c r="J436" s="145" t="str">
        <f t="shared" si="69"/>
        <v/>
      </c>
      <c r="K436" s="116"/>
      <c r="L436" s="109" t="str">
        <f t="shared" si="64"/>
        <v/>
      </c>
      <c r="M436" s="97"/>
      <c r="N436" s="109" t="str">
        <f t="shared" si="65"/>
        <v/>
      </c>
      <c r="O436" s="98"/>
      <c r="P436" s="110" t="str">
        <f t="shared" si="68"/>
        <v/>
      </c>
      <c r="Q436" s="143" t="str">
        <f t="shared" si="70"/>
        <v/>
      </c>
      <c r="R436" s="148" t="str">
        <f t="shared" si="66"/>
        <v/>
      </c>
      <c r="S436" s="113" t="str">
        <f>IF(ISBLANK(C436)=TRUE,"",VLOOKUP(C436,'Límites Gráfico'!A:D,4,FALSE))</f>
        <v/>
      </c>
      <c r="T436" s="111" t="str">
        <f t="shared" si="67"/>
        <v>N. A.</v>
      </c>
      <c r="U436" s="140"/>
      <c r="V436" s="119"/>
      <c r="W436" s="216"/>
      <c r="X436" s="216"/>
    </row>
    <row r="437" spans="1:24" x14ac:dyDescent="0.25">
      <c r="A437" s="197"/>
      <c r="B437" s="108"/>
      <c r="C437" s="115"/>
      <c r="D437" s="116"/>
      <c r="E437" s="109" t="str">
        <f t="shared" si="61"/>
        <v/>
      </c>
      <c r="F437" s="97"/>
      <c r="G437" s="109" t="str">
        <f t="shared" si="62"/>
        <v/>
      </c>
      <c r="H437" s="98"/>
      <c r="I437" s="110" t="str">
        <f t="shared" si="63"/>
        <v/>
      </c>
      <c r="J437" s="145" t="str">
        <f t="shared" si="69"/>
        <v/>
      </c>
      <c r="K437" s="116"/>
      <c r="L437" s="109" t="str">
        <f t="shared" si="64"/>
        <v/>
      </c>
      <c r="M437" s="97"/>
      <c r="N437" s="109" t="str">
        <f t="shared" si="65"/>
        <v/>
      </c>
      <c r="O437" s="98"/>
      <c r="P437" s="110" t="str">
        <f t="shared" si="68"/>
        <v/>
      </c>
      <c r="Q437" s="143" t="str">
        <f t="shared" si="70"/>
        <v/>
      </c>
      <c r="R437" s="148" t="str">
        <f t="shared" si="66"/>
        <v/>
      </c>
      <c r="S437" s="113" t="str">
        <f>IF(ISBLANK(C437)=TRUE,"",VLOOKUP(C437,'Límites Gráfico'!A:D,4,FALSE))</f>
        <v/>
      </c>
      <c r="T437" s="111" t="str">
        <f t="shared" si="67"/>
        <v>N. A.</v>
      </c>
      <c r="U437" s="140"/>
      <c r="V437" s="119"/>
      <c r="W437" s="216"/>
      <c r="X437" s="216"/>
    </row>
    <row r="438" spans="1:24" x14ac:dyDescent="0.25">
      <c r="A438" s="197"/>
      <c r="B438" s="108"/>
      <c r="C438" s="115"/>
      <c r="D438" s="116"/>
      <c r="E438" s="109" t="str">
        <f t="shared" si="61"/>
        <v/>
      </c>
      <c r="F438" s="97"/>
      <c r="G438" s="109" t="str">
        <f t="shared" si="62"/>
        <v/>
      </c>
      <c r="H438" s="98"/>
      <c r="I438" s="110" t="str">
        <f t="shared" si="63"/>
        <v/>
      </c>
      <c r="J438" s="145" t="str">
        <f t="shared" si="69"/>
        <v/>
      </c>
      <c r="K438" s="116"/>
      <c r="L438" s="109" t="str">
        <f t="shared" si="64"/>
        <v/>
      </c>
      <c r="M438" s="97"/>
      <c r="N438" s="109" t="str">
        <f t="shared" si="65"/>
        <v/>
      </c>
      <c r="O438" s="98"/>
      <c r="P438" s="110" t="str">
        <f t="shared" si="68"/>
        <v/>
      </c>
      <c r="Q438" s="143" t="str">
        <f t="shared" si="70"/>
        <v/>
      </c>
      <c r="R438" s="148" t="str">
        <f t="shared" si="66"/>
        <v/>
      </c>
      <c r="S438" s="113" t="str">
        <f>IF(ISBLANK(C438)=TRUE,"",VLOOKUP(C438,'Límites Gráfico'!A:D,4,FALSE))</f>
        <v/>
      </c>
      <c r="T438" s="111" t="str">
        <f t="shared" si="67"/>
        <v>N. A.</v>
      </c>
      <c r="U438" s="140"/>
      <c r="V438" s="119"/>
      <c r="W438" s="216"/>
      <c r="X438" s="216"/>
    </row>
    <row r="439" spans="1:24" x14ac:dyDescent="0.25">
      <c r="A439" s="197"/>
      <c r="B439" s="108"/>
      <c r="C439" s="115"/>
      <c r="D439" s="116"/>
      <c r="E439" s="109" t="str">
        <f t="shared" si="61"/>
        <v/>
      </c>
      <c r="F439" s="97"/>
      <c r="G439" s="109" t="str">
        <f t="shared" si="62"/>
        <v/>
      </c>
      <c r="H439" s="98"/>
      <c r="I439" s="110" t="str">
        <f t="shared" si="63"/>
        <v/>
      </c>
      <c r="J439" s="145" t="str">
        <f t="shared" si="69"/>
        <v/>
      </c>
      <c r="K439" s="116"/>
      <c r="L439" s="109" t="str">
        <f t="shared" si="64"/>
        <v/>
      </c>
      <c r="M439" s="97"/>
      <c r="N439" s="109" t="str">
        <f t="shared" si="65"/>
        <v/>
      </c>
      <c r="O439" s="98"/>
      <c r="P439" s="110" t="str">
        <f t="shared" si="68"/>
        <v/>
      </c>
      <c r="Q439" s="143" t="str">
        <f t="shared" si="70"/>
        <v/>
      </c>
      <c r="R439" s="148" t="str">
        <f t="shared" si="66"/>
        <v/>
      </c>
      <c r="S439" s="113" t="str">
        <f>IF(ISBLANK(C439)=TRUE,"",VLOOKUP(C439,'Límites Gráfico'!A:D,4,FALSE))</f>
        <v/>
      </c>
      <c r="T439" s="111" t="str">
        <f t="shared" si="67"/>
        <v>N. A.</v>
      </c>
      <c r="U439" s="140"/>
      <c r="V439" s="119"/>
      <c r="W439" s="216"/>
      <c r="X439" s="216"/>
    </row>
    <row r="440" spans="1:24" x14ac:dyDescent="0.25">
      <c r="A440" s="197"/>
      <c r="B440" s="108"/>
      <c r="C440" s="115"/>
      <c r="D440" s="116"/>
      <c r="E440" s="109" t="str">
        <f t="shared" si="61"/>
        <v/>
      </c>
      <c r="F440" s="97"/>
      <c r="G440" s="109" t="str">
        <f t="shared" si="62"/>
        <v/>
      </c>
      <c r="H440" s="98"/>
      <c r="I440" s="110" t="str">
        <f t="shared" si="63"/>
        <v/>
      </c>
      <c r="J440" s="145" t="str">
        <f t="shared" si="69"/>
        <v/>
      </c>
      <c r="K440" s="116"/>
      <c r="L440" s="109" t="str">
        <f t="shared" si="64"/>
        <v/>
      </c>
      <c r="M440" s="97"/>
      <c r="N440" s="109" t="str">
        <f t="shared" si="65"/>
        <v/>
      </c>
      <c r="O440" s="98"/>
      <c r="P440" s="110" t="str">
        <f t="shared" si="68"/>
        <v/>
      </c>
      <c r="Q440" s="143" t="str">
        <f t="shared" si="70"/>
        <v/>
      </c>
      <c r="R440" s="148" t="str">
        <f t="shared" si="66"/>
        <v/>
      </c>
      <c r="S440" s="113" t="str">
        <f>IF(ISBLANK(C440)=TRUE,"",VLOOKUP(C440,'Límites Gráfico'!A:D,4,FALSE))</f>
        <v/>
      </c>
      <c r="T440" s="111" t="str">
        <f t="shared" si="67"/>
        <v>N. A.</v>
      </c>
      <c r="U440" s="140"/>
      <c r="V440" s="119"/>
      <c r="W440" s="216"/>
      <c r="X440" s="216"/>
    </row>
    <row r="441" spans="1:24" x14ac:dyDescent="0.25">
      <c r="A441" s="197"/>
      <c r="B441" s="108"/>
      <c r="C441" s="115"/>
      <c r="D441" s="116"/>
      <c r="E441" s="109" t="str">
        <f t="shared" si="61"/>
        <v/>
      </c>
      <c r="F441" s="97"/>
      <c r="G441" s="109" t="str">
        <f t="shared" si="62"/>
        <v/>
      </c>
      <c r="H441" s="98"/>
      <c r="I441" s="110" t="str">
        <f t="shared" si="63"/>
        <v/>
      </c>
      <c r="J441" s="145" t="str">
        <f t="shared" si="69"/>
        <v/>
      </c>
      <c r="K441" s="116"/>
      <c r="L441" s="109" t="str">
        <f t="shared" si="64"/>
        <v/>
      </c>
      <c r="M441" s="97"/>
      <c r="N441" s="109" t="str">
        <f t="shared" si="65"/>
        <v/>
      </c>
      <c r="O441" s="98"/>
      <c r="P441" s="110" t="str">
        <f t="shared" si="68"/>
        <v/>
      </c>
      <c r="Q441" s="143" t="str">
        <f t="shared" si="70"/>
        <v/>
      </c>
      <c r="R441" s="148" t="str">
        <f t="shared" si="66"/>
        <v/>
      </c>
      <c r="S441" s="113" t="str">
        <f>IF(ISBLANK(C441)=TRUE,"",VLOOKUP(C441,'Límites Gráfico'!A:D,4,FALSE))</f>
        <v/>
      </c>
      <c r="T441" s="111" t="str">
        <f t="shared" si="67"/>
        <v>N. A.</v>
      </c>
      <c r="U441" s="140"/>
      <c r="V441" s="119"/>
      <c r="W441" s="216"/>
      <c r="X441" s="216"/>
    </row>
    <row r="442" spans="1:24" x14ac:dyDescent="0.25">
      <c r="A442" s="197"/>
      <c r="B442" s="108"/>
      <c r="C442" s="115"/>
      <c r="D442" s="116"/>
      <c r="E442" s="109" t="str">
        <f t="shared" si="61"/>
        <v/>
      </c>
      <c r="F442" s="97"/>
      <c r="G442" s="109" t="str">
        <f t="shared" si="62"/>
        <v/>
      </c>
      <c r="H442" s="98"/>
      <c r="I442" s="110" t="str">
        <f t="shared" si="63"/>
        <v/>
      </c>
      <c r="J442" s="145" t="str">
        <f t="shared" si="69"/>
        <v/>
      </c>
      <c r="K442" s="116"/>
      <c r="L442" s="109" t="str">
        <f t="shared" si="64"/>
        <v/>
      </c>
      <c r="M442" s="97"/>
      <c r="N442" s="109" t="str">
        <f t="shared" si="65"/>
        <v/>
      </c>
      <c r="O442" s="98"/>
      <c r="P442" s="110" t="str">
        <f t="shared" si="68"/>
        <v/>
      </c>
      <c r="Q442" s="143" t="str">
        <f t="shared" si="70"/>
        <v/>
      </c>
      <c r="R442" s="148" t="str">
        <f t="shared" si="66"/>
        <v/>
      </c>
      <c r="S442" s="113" t="str">
        <f>IF(ISBLANK(C442)=TRUE,"",VLOOKUP(C442,'Límites Gráfico'!A:D,4,FALSE))</f>
        <v/>
      </c>
      <c r="T442" s="111" t="str">
        <f t="shared" si="67"/>
        <v>N. A.</v>
      </c>
      <c r="U442" s="140"/>
      <c r="V442" s="119"/>
      <c r="W442" s="216"/>
      <c r="X442" s="216"/>
    </row>
    <row r="443" spans="1:24" x14ac:dyDescent="0.25">
      <c r="A443" s="197"/>
      <c r="B443" s="108"/>
      <c r="C443" s="115"/>
      <c r="D443" s="116"/>
      <c r="E443" s="109" t="str">
        <f t="shared" si="61"/>
        <v/>
      </c>
      <c r="F443" s="97"/>
      <c r="G443" s="109" t="str">
        <f t="shared" si="62"/>
        <v/>
      </c>
      <c r="H443" s="98"/>
      <c r="I443" s="110" t="str">
        <f t="shared" si="63"/>
        <v/>
      </c>
      <c r="J443" s="145" t="str">
        <f t="shared" si="69"/>
        <v/>
      </c>
      <c r="K443" s="116"/>
      <c r="L443" s="109" t="str">
        <f t="shared" si="64"/>
        <v/>
      </c>
      <c r="M443" s="97"/>
      <c r="N443" s="109" t="str">
        <f t="shared" si="65"/>
        <v/>
      </c>
      <c r="O443" s="98"/>
      <c r="P443" s="110" t="str">
        <f t="shared" si="68"/>
        <v/>
      </c>
      <c r="Q443" s="143" t="str">
        <f t="shared" si="70"/>
        <v/>
      </c>
      <c r="R443" s="148" t="str">
        <f t="shared" si="66"/>
        <v/>
      </c>
      <c r="S443" s="113" t="str">
        <f>IF(ISBLANK(C443)=TRUE,"",VLOOKUP(C443,'Límites Gráfico'!A:D,4,FALSE))</f>
        <v/>
      </c>
      <c r="T443" s="111" t="str">
        <f t="shared" si="67"/>
        <v>N. A.</v>
      </c>
      <c r="U443" s="140"/>
      <c r="V443" s="119"/>
      <c r="W443" s="216"/>
      <c r="X443" s="216"/>
    </row>
    <row r="444" spans="1:24" x14ac:dyDescent="0.25">
      <c r="A444" s="197"/>
      <c r="B444" s="108"/>
      <c r="C444" s="115"/>
      <c r="D444" s="116"/>
      <c r="E444" s="109" t="str">
        <f t="shared" si="61"/>
        <v/>
      </c>
      <c r="F444" s="97"/>
      <c r="G444" s="109" t="str">
        <f t="shared" si="62"/>
        <v/>
      </c>
      <c r="H444" s="98"/>
      <c r="I444" s="110" t="str">
        <f t="shared" si="63"/>
        <v/>
      </c>
      <c r="J444" s="145" t="str">
        <f t="shared" si="69"/>
        <v/>
      </c>
      <c r="K444" s="116"/>
      <c r="L444" s="109" t="str">
        <f t="shared" si="64"/>
        <v/>
      </c>
      <c r="M444" s="97"/>
      <c r="N444" s="109" t="str">
        <f t="shared" si="65"/>
        <v/>
      </c>
      <c r="O444" s="98"/>
      <c r="P444" s="110" t="str">
        <f t="shared" si="68"/>
        <v/>
      </c>
      <c r="Q444" s="143" t="str">
        <f t="shared" si="70"/>
        <v/>
      </c>
      <c r="R444" s="148" t="str">
        <f t="shared" si="66"/>
        <v/>
      </c>
      <c r="S444" s="113" t="str">
        <f>IF(ISBLANK(C444)=TRUE,"",VLOOKUP(C444,'Límites Gráfico'!A:D,4,FALSE))</f>
        <v/>
      </c>
      <c r="T444" s="111" t="str">
        <f t="shared" si="67"/>
        <v>N. A.</v>
      </c>
      <c r="U444" s="140"/>
      <c r="V444" s="119"/>
      <c r="W444" s="216"/>
      <c r="X444" s="216"/>
    </row>
    <row r="445" spans="1:24" x14ac:dyDescent="0.25">
      <c r="A445" s="197"/>
      <c r="B445" s="108"/>
      <c r="C445" s="115"/>
      <c r="D445" s="116"/>
      <c r="E445" s="109" t="str">
        <f t="shared" si="61"/>
        <v/>
      </c>
      <c r="F445" s="97"/>
      <c r="G445" s="109" t="str">
        <f t="shared" si="62"/>
        <v/>
      </c>
      <c r="H445" s="98"/>
      <c r="I445" s="110" t="str">
        <f t="shared" si="63"/>
        <v/>
      </c>
      <c r="J445" s="145" t="str">
        <f t="shared" si="69"/>
        <v/>
      </c>
      <c r="K445" s="116"/>
      <c r="L445" s="109" t="str">
        <f t="shared" si="64"/>
        <v/>
      </c>
      <c r="M445" s="97"/>
      <c r="N445" s="109" t="str">
        <f t="shared" si="65"/>
        <v/>
      </c>
      <c r="O445" s="98"/>
      <c r="P445" s="110" t="str">
        <f t="shared" si="68"/>
        <v/>
      </c>
      <c r="Q445" s="143" t="str">
        <f t="shared" si="70"/>
        <v/>
      </c>
      <c r="R445" s="148" t="str">
        <f t="shared" si="66"/>
        <v/>
      </c>
      <c r="S445" s="113" t="str">
        <f>IF(ISBLANK(C445)=TRUE,"",VLOOKUP(C445,'Límites Gráfico'!A:D,4,FALSE))</f>
        <v/>
      </c>
      <c r="T445" s="111" t="str">
        <f t="shared" si="67"/>
        <v>N. A.</v>
      </c>
      <c r="U445" s="140"/>
      <c r="V445" s="119"/>
      <c r="W445" s="216"/>
      <c r="X445" s="216"/>
    </row>
    <row r="446" spans="1:24" x14ac:dyDescent="0.25">
      <c r="A446" s="197"/>
      <c r="B446" s="108"/>
      <c r="C446" s="115"/>
      <c r="D446" s="116"/>
      <c r="E446" s="109" t="str">
        <f t="shared" si="61"/>
        <v/>
      </c>
      <c r="F446" s="97"/>
      <c r="G446" s="109" t="str">
        <f t="shared" si="62"/>
        <v/>
      </c>
      <c r="H446" s="98"/>
      <c r="I446" s="110" t="str">
        <f t="shared" si="63"/>
        <v/>
      </c>
      <c r="J446" s="145" t="str">
        <f t="shared" si="69"/>
        <v/>
      </c>
      <c r="K446" s="116"/>
      <c r="L446" s="109" t="str">
        <f t="shared" si="64"/>
        <v/>
      </c>
      <c r="M446" s="97"/>
      <c r="N446" s="109" t="str">
        <f t="shared" si="65"/>
        <v/>
      </c>
      <c r="O446" s="98"/>
      <c r="P446" s="110" t="str">
        <f t="shared" si="68"/>
        <v/>
      </c>
      <c r="Q446" s="143" t="str">
        <f t="shared" si="70"/>
        <v/>
      </c>
      <c r="R446" s="148" t="str">
        <f t="shared" si="66"/>
        <v/>
      </c>
      <c r="S446" s="113" t="str">
        <f>IF(ISBLANK(C446)=TRUE,"",VLOOKUP(C446,'Límites Gráfico'!A:D,4,FALSE))</f>
        <v/>
      </c>
      <c r="T446" s="111" t="str">
        <f t="shared" si="67"/>
        <v>N. A.</v>
      </c>
      <c r="U446" s="140"/>
      <c r="V446" s="119"/>
      <c r="W446" s="216"/>
      <c r="X446" s="216"/>
    </row>
    <row r="447" spans="1:24" x14ac:dyDescent="0.25">
      <c r="A447" s="197"/>
      <c r="B447" s="108"/>
      <c r="C447" s="115"/>
      <c r="D447" s="116"/>
      <c r="E447" s="109" t="str">
        <f t="shared" si="61"/>
        <v/>
      </c>
      <c r="F447" s="97"/>
      <c r="G447" s="109" t="str">
        <f t="shared" si="62"/>
        <v/>
      </c>
      <c r="H447" s="98"/>
      <c r="I447" s="110" t="str">
        <f t="shared" si="63"/>
        <v/>
      </c>
      <c r="J447" s="145" t="str">
        <f t="shared" si="69"/>
        <v/>
      </c>
      <c r="K447" s="116"/>
      <c r="L447" s="109" t="str">
        <f t="shared" si="64"/>
        <v/>
      </c>
      <c r="M447" s="97"/>
      <c r="N447" s="109" t="str">
        <f t="shared" si="65"/>
        <v/>
      </c>
      <c r="O447" s="98"/>
      <c r="P447" s="110" t="str">
        <f t="shared" si="68"/>
        <v/>
      </c>
      <c r="Q447" s="143" t="str">
        <f t="shared" si="70"/>
        <v/>
      </c>
      <c r="R447" s="148" t="str">
        <f t="shared" si="66"/>
        <v/>
      </c>
      <c r="S447" s="113" t="str">
        <f>IF(ISBLANK(C447)=TRUE,"",VLOOKUP(C447,'Límites Gráfico'!A:D,4,FALSE))</f>
        <v/>
      </c>
      <c r="T447" s="111" t="str">
        <f t="shared" si="67"/>
        <v>N. A.</v>
      </c>
      <c r="U447" s="140"/>
      <c r="V447" s="119"/>
      <c r="W447" s="216"/>
      <c r="X447" s="216"/>
    </row>
    <row r="448" spans="1:24" x14ac:dyDescent="0.25">
      <c r="A448" s="197"/>
      <c r="B448" s="108"/>
      <c r="C448" s="115"/>
      <c r="D448" s="116"/>
      <c r="E448" s="109" t="str">
        <f t="shared" si="61"/>
        <v/>
      </c>
      <c r="F448" s="97"/>
      <c r="G448" s="109" t="str">
        <f t="shared" si="62"/>
        <v/>
      </c>
      <c r="H448" s="98"/>
      <c r="I448" s="110" t="str">
        <f t="shared" si="63"/>
        <v/>
      </c>
      <c r="J448" s="145" t="str">
        <f t="shared" si="69"/>
        <v/>
      </c>
      <c r="K448" s="116"/>
      <c r="L448" s="109" t="str">
        <f t="shared" si="64"/>
        <v/>
      </c>
      <c r="M448" s="97"/>
      <c r="N448" s="109" t="str">
        <f t="shared" si="65"/>
        <v/>
      </c>
      <c r="O448" s="98"/>
      <c r="P448" s="110" t="str">
        <f t="shared" si="68"/>
        <v/>
      </c>
      <c r="Q448" s="143" t="str">
        <f t="shared" si="70"/>
        <v/>
      </c>
      <c r="R448" s="148" t="str">
        <f t="shared" si="66"/>
        <v/>
      </c>
      <c r="S448" s="113" t="str">
        <f>IF(ISBLANK(C448)=TRUE,"",VLOOKUP(C448,'Límites Gráfico'!A:D,4,FALSE))</f>
        <v/>
      </c>
      <c r="T448" s="111" t="str">
        <f t="shared" si="67"/>
        <v>N. A.</v>
      </c>
      <c r="U448" s="140"/>
      <c r="V448" s="119"/>
      <c r="W448" s="216"/>
      <c r="X448" s="216"/>
    </row>
    <row r="449" spans="1:24" x14ac:dyDescent="0.25">
      <c r="A449" s="197"/>
      <c r="B449" s="108"/>
      <c r="C449" s="115"/>
      <c r="D449" s="116"/>
      <c r="E449" s="109" t="str">
        <f t="shared" si="61"/>
        <v/>
      </c>
      <c r="F449" s="97"/>
      <c r="G449" s="109" t="str">
        <f t="shared" si="62"/>
        <v/>
      </c>
      <c r="H449" s="98"/>
      <c r="I449" s="110" t="str">
        <f t="shared" si="63"/>
        <v/>
      </c>
      <c r="J449" s="145" t="str">
        <f t="shared" si="69"/>
        <v/>
      </c>
      <c r="K449" s="116"/>
      <c r="L449" s="109" t="str">
        <f t="shared" si="64"/>
        <v/>
      </c>
      <c r="M449" s="97"/>
      <c r="N449" s="109" t="str">
        <f t="shared" si="65"/>
        <v/>
      </c>
      <c r="O449" s="98"/>
      <c r="P449" s="110" t="str">
        <f t="shared" si="68"/>
        <v/>
      </c>
      <c r="Q449" s="143" t="str">
        <f t="shared" si="70"/>
        <v/>
      </c>
      <c r="R449" s="148" t="str">
        <f t="shared" si="66"/>
        <v/>
      </c>
      <c r="S449" s="113" t="str">
        <f>IF(ISBLANK(C449)=TRUE,"",VLOOKUP(C449,'Límites Gráfico'!A:D,4,FALSE))</f>
        <v/>
      </c>
      <c r="T449" s="111" t="str">
        <f t="shared" si="67"/>
        <v>N. A.</v>
      </c>
      <c r="U449" s="140"/>
      <c r="V449" s="119"/>
      <c r="W449" s="216"/>
      <c r="X449" s="216"/>
    </row>
    <row r="450" spans="1:24" x14ac:dyDescent="0.25">
      <c r="A450" s="197"/>
      <c r="B450" s="108"/>
      <c r="C450" s="115"/>
      <c r="D450" s="116"/>
      <c r="E450" s="109" t="str">
        <f t="shared" si="61"/>
        <v/>
      </c>
      <c r="F450" s="97"/>
      <c r="G450" s="109" t="str">
        <f t="shared" si="62"/>
        <v/>
      </c>
      <c r="H450" s="98"/>
      <c r="I450" s="110" t="str">
        <f t="shared" si="63"/>
        <v/>
      </c>
      <c r="J450" s="145" t="str">
        <f t="shared" si="69"/>
        <v/>
      </c>
      <c r="K450" s="116"/>
      <c r="L450" s="109" t="str">
        <f t="shared" si="64"/>
        <v/>
      </c>
      <c r="M450" s="97"/>
      <c r="N450" s="109" t="str">
        <f t="shared" si="65"/>
        <v/>
      </c>
      <c r="O450" s="98"/>
      <c r="P450" s="110" t="str">
        <f t="shared" si="68"/>
        <v/>
      </c>
      <c r="Q450" s="143" t="str">
        <f t="shared" si="70"/>
        <v/>
      </c>
      <c r="R450" s="148" t="str">
        <f t="shared" si="66"/>
        <v/>
      </c>
      <c r="S450" s="113" t="str">
        <f>IF(ISBLANK(C450)=TRUE,"",VLOOKUP(C450,'Límites Gráfico'!A:D,4,FALSE))</f>
        <v/>
      </c>
      <c r="T450" s="111" t="str">
        <f t="shared" si="67"/>
        <v>N. A.</v>
      </c>
      <c r="U450" s="140"/>
      <c r="V450" s="119"/>
      <c r="W450" s="216"/>
      <c r="X450" s="216"/>
    </row>
    <row r="451" spans="1:24" x14ac:dyDescent="0.25">
      <c r="A451" s="197"/>
      <c r="B451" s="108"/>
      <c r="C451" s="115"/>
      <c r="D451" s="116"/>
      <c r="E451" s="109" t="str">
        <f t="shared" si="61"/>
        <v/>
      </c>
      <c r="F451" s="97"/>
      <c r="G451" s="109" t="str">
        <f t="shared" si="62"/>
        <v/>
      </c>
      <c r="H451" s="98"/>
      <c r="I451" s="110" t="str">
        <f t="shared" si="63"/>
        <v/>
      </c>
      <c r="J451" s="145" t="str">
        <f t="shared" si="69"/>
        <v/>
      </c>
      <c r="K451" s="116"/>
      <c r="L451" s="109" t="str">
        <f t="shared" si="64"/>
        <v/>
      </c>
      <c r="M451" s="97"/>
      <c r="N451" s="109" t="str">
        <f t="shared" si="65"/>
        <v/>
      </c>
      <c r="O451" s="98"/>
      <c r="P451" s="110" t="str">
        <f t="shared" si="68"/>
        <v/>
      </c>
      <c r="Q451" s="143" t="str">
        <f t="shared" si="70"/>
        <v/>
      </c>
      <c r="R451" s="148" t="str">
        <f t="shared" si="66"/>
        <v/>
      </c>
      <c r="S451" s="113" t="str">
        <f>IF(ISBLANK(C451)=TRUE,"",VLOOKUP(C451,'Límites Gráfico'!A:D,4,FALSE))</f>
        <v/>
      </c>
      <c r="T451" s="111" t="str">
        <f t="shared" si="67"/>
        <v>N. A.</v>
      </c>
      <c r="U451" s="140"/>
      <c r="V451" s="119"/>
      <c r="W451" s="216"/>
      <c r="X451" s="216"/>
    </row>
    <row r="452" spans="1:24" x14ac:dyDescent="0.25">
      <c r="A452" s="197"/>
      <c r="B452" s="108"/>
      <c r="C452" s="115"/>
      <c r="D452" s="116"/>
      <c r="E452" s="109" t="str">
        <f t="shared" si="61"/>
        <v/>
      </c>
      <c r="F452" s="97"/>
      <c r="G452" s="109" t="str">
        <f t="shared" si="62"/>
        <v/>
      </c>
      <c r="H452" s="98"/>
      <c r="I452" s="110" t="str">
        <f t="shared" si="63"/>
        <v/>
      </c>
      <c r="J452" s="145" t="str">
        <f t="shared" si="69"/>
        <v/>
      </c>
      <c r="K452" s="116"/>
      <c r="L452" s="109" t="str">
        <f t="shared" si="64"/>
        <v/>
      </c>
      <c r="M452" s="97"/>
      <c r="N452" s="109" t="str">
        <f t="shared" si="65"/>
        <v/>
      </c>
      <c r="O452" s="98"/>
      <c r="P452" s="110" t="str">
        <f t="shared" si="68"/>
        <v/>
      </c>
      <c r="Q452" s="143" t="str">
        <f t="shared" si="70"/>
        <v/>
      </c>
      <c r="R452" s="148" t="str">
        <f t="shared" si="66"/>
        <v/>
      </c>
      <c r="S452" s="113" t="str">
        <f>IF(ISBLANK(C452)=TRUE,"",VLOOKUP(C452,'Límites Gráfico'!A:D,4,FALSE))</f>
        <v/>
      </c>
      <c r="T452" s="111" t="str">
        <f t="shared" si="67"/>
        <v>N. A.</v>
      </c>
      <c r="U452" s="140"/>
      <c r="V452" s="119"/>
      <c r="W452" s="216"/>
      <c r="X452" s="216"/>
    </row>
    <row r="453" spans="1:24" x14ac:dyDescent="0.25">
      <c r="A453" s="197"/>
      <c r="B453" s="108"/>
      <c r="C453" s="115"/>
      <c r="D453" s="116"/>
      <c r="E453" s="109" t="str">
        <f t="shared" si="61"/>
        <v/>
      </c>
      <c r="F453" s="97"/>
      <c r="G453" s="109" t="str">
        <f t="shared" si="62"/>
        <v/>
      </c>
      <c r="H453" s="98"/>
      <c r="I453" s="110" t="str">
        <f t="shared" si="63"/>
        <v/>
      </c>
      <c r="J453" s="145" t="str">
        <f t="shared" si="69"/>
        <v/>
      </c>
      <c r="K453" s="116"/>
      <c r="L453" s="109" t="str">
        <f t="shared" si="64"/>
        <v/>
      </c>
      <c r="M453" s="97"/>
      <c r="N453" s="109" t="str">
        <f t="shared" si="65"/>
        <v/>
      </c>
      <c r="O453" s="98"/>
      <c r="P453" s="110" t="str">
        <f t="shared" si="68"/>
        <v/>
      </c>
      <c r="Q453" s="143" t="str">
        <f t="shared" si="70"/>
        <v/>
      </c>
      <c r="R453" s="148" t="str">
        <f t="shared" si="66"/>
        <v/>
      </c>
      <c r="S453" s="113" t="str">
        <f>IF(ISBLANK(C453)=TRUE,"",VLOOKUP(C453,'Límites Gráfico'!A:D,4,FALSE))</f>
        <v/>
      </c>
      <c r="T453" s="111" t="str">
        <f t="shared" si="67"/>
        <v>N. A.</v>
      </c>
      <c r="U453" s="140"/>
      <c r="V453" s="119"/>
      <c r="W453" s="216"/>
      <c r="X453" s="216"/>
    </row>
    <row r="454" spans="1:24" x14ac:dyDescent="0.25">
      <c r="A454" s="197"/>
      <c r="B454" s="108"/>
      <c r="C454" s="115"/>
      <c r="D454" s="116"/>
      <c r="E454" s="109" t="str">
        <f t="shared" si="61"/>
        <v/>
      </c>
      <c r="F454" s="97"/>
      <c r="G454" s="109" t="str">
        <f t="shared" si="62"/>
        <v/>
      </c>
      <c r="H454" s="98"/>
      <c r="I454" s="110" t="str">
        <f t="shared" si="63"/>
        <v/>
      </c>
      <c r="J454" s="145" t="str">
        <f t="shared" si="69"/>
        <v/>
      </c>
      <c r="K454" s="116"/>
      <c r="L454" s="109" t="str">
        <f t="shared" si="64"/>
        <v/>
      </c>
      <c r="M454" s="97"/>
      <c r="N454" s="109" t="str">
        <f t="shared" si="65"/>
        <v/>
      </c>
      <c r="O454" s="98"/>
      <c r="P454" s="110" t="str">
        <f t="shared" si="68"/>
        <v/>
      </c>
      <c r="Q454" s="143" t="str">
        <f t="shared" si="70"/>
        <v/>
      </c>
      <c r="R454" s="148" t="str">
        <f t="shared" si="66"/>
        <v/>
      </c>
      <c r="S454" s="113" t="str">
        <f>IF(ISBLANK(C454)=TRUE,"",VLOOKUP(C454,'Límites Gráfico'!A:D,4,FALSE))</f>
        <v/>
      </c>
      <c r="T454" s="111" t="str">
        <f t="shared" si="67"/>
        <v>N. A.</v>
      </c>
      <c r="U454" s="140"/>
      <c r="V454" s="119"/>
      <c r="W454" s="216"/>
      <c r="X454" s="216"/>
    </row>
    <row r="455" spans="1:24" x14ac:dyDescent="0.25">
      <c r="A455" s="197"/>
      <c r="B455" s="108"/>
      <c r="C455" s="115"/>
      <c r="D455" s="116"/>
      <c r="E455" s="109" t="str">
        <f t="shared" si="61"/>
        <v/>
      </c>
      <c r="F455" s="97"/>
      <c r="G455" s="109" t="str">
        <f t="shared" si="62"/>
        <v/>
      </c>
      <c r="H455" s="98"/>
      <c r="I455" s="110" t="str">
        <f t="shared" si="63"/>
        <v/>
      </c>
      <c r="J455" s="145" t="str">
        <f t="shared" si="69"/>
        <v/>
      </c>
      <c r="K455" s="116"/>
      <c r="L455" s="109" t="str">
        <f t="shared" si="64"/>
        <v/>
      </c>
      <c r="M455" s="97"/>
      <c r="N455" s="109" t="str">
        <f t="shared" si="65"/>
        <v/>
      </c>
      <c r="O455" s="98"/>
      <c r="P455" s="110" t="str">
        <f t="shared" si="68"/>
        <v/>
      </c>
      <c r="Q455" s="143" t="str">
        <f t="shared" si="70"/>
        <v/>
      </c>
      <c r="R455" s="148" t="str">
        <f t="shared" si="66"/>
        <v/>
      </c>
      <c r="S455" s="113" t="str">
        <f>IF(ISBLANK(C455)=TRUE,"",VLOOKUP(C455,'Límites Gráfico'!A:D,4,FALSE))</f>
        <v/>
      </c>
      <c r="T455" s="111" t="str">
        <f t="shared" si="67"/>
        <v>N. A.</v>
      </c>
      <c r="U455" s="140"/>
      <c r="V455" s="119"/>
      <c r="W455" s="216"/>
      <c r="X455" s="216"/>
    </row>
    <row r="456" spans="1:24" x14ac:dyDescent="0.25">
      <c r="A456" s="197"/>
      <c r="B456" s="108"/>
      <c r="C456" s="115"/>
      <c r="D456" s="116"/>
      <c r="E456" s="109" t="str">
        <f t="shared" si="61"/>
        <v/>
      </c>
      <c r="F456" s="97"/>
      <c r="G456" s="109" t="str">
        <f t="shared" si="62"/>
        <v/>
      </c>
      <c r="H456" s="98"/>
      <c r="I456" s="110" t="str">
        <f t="shared" si="63"/>
        <v/>
      </c>
      <c r="J456" s="145" t="str">
        <f t="shared" si="69"/>
        <v/>
      </c>
      <c r="K456" s="116"/>
      <c r="L456" s="109" t="str">
        <f t="shared" si="64"/>
        <v/>
      </c>
      <c r="M456" s="97"/>
      <c r="N456" s="109" t="str">
        <f t="shared" si="65"/>
        <v/>
      </c>
      <c r="O456" s="98"/>
      <c r="P456" s="110" t="str">
        <f t="shared" si="68"/>
        <v/>
      </c>
      <c r="Q456" s="143" t="str">
        <f t="shared" si="70"/>
        <v/>
      </c>
      <c r="R456" s="148" t="str">
        <f t="shared" si="66"/>
        <v/>
      </c>
      <c r="S456" s="113" t="str">
        <f>IF(ISBLANK(C456)=TRUE,"",VLOOKUP(C456,'Límites Gráfico'!A:D,4,FALSE))</f>
        <v/>
      </c>
      <c r="T456" s="111" t="str">
        <f t="shared" si="67"/>
        <v>N. A.</v>
      </c>
      <c r="U456" s="140"/>
      <c r="V456" s="119"/>
      <c r="W456" s="216"/>
      <c r="X456" s="216"/>
    </row>
    <row r="457" spans="1:24" x14ac:dyDescent="0.25">
      <c r="A457" s="197"/>
      <c r="B457" s="108"/>
      <c r="C457" s="115"/>
      <c r="D457" s="116"/>
      <c r="E457" s="109" t="str">
        <f t="shared" si="61"/>
        <v/>
      </c>
      <c r="F457" s="97"/>
      <c r="G457" s="109" t="str">
        <f t="shared" si="62"/>
        <v/>
      </c>
      <c r="H457" s="98"/>
      <c r="I457" s="110" t="str">
        <f t="shared" si="63"/>
        <v/>
      </c>
      <c r="J457" s="145" t="str">
        <f t="shared" si="69"/>
        <v/>
      </c>
      <c r="K457" s="116"/>
      <c r="L457" s="109" t="str">
        <f t="shared" si="64"/>
        <v/>
      </c>
      <c r="M457" s="97"/>
      <c r="N457" s="109" t="str">
        <f t="shared" si="65"/>
        <v/>
      </c>
      <c r="O457" s="98"/>
      <c r="P457" s="110" t="str">
        <f t="shared" si="68"/>
        <v/>
      </c>
      <c r="Q457" s="143" t="str">
        <f t="shared" si="70"/>
        <v/>
      </c>
      <c r="R457" s="148" t="str">
        <f t="shared" si="66"/>
        <v/>
      </c>
      <c r="S457" s="113" t="str">
        <f>IF(ISBLANK(C457)=TRUE,"",VLOOKUP(C457,'Límites Gráfico'!A:D,4,FALSE))</f>
        <v/>
      </c>
      <c r="T457" s="111" t="str">
        <f t="shared" si="67"/>
        <v>N. A.</v>
      </c>
      <c r="U457" s="140"/>
      <c r="V457" s="119"/>
      <c r="W457" s="216"/>
      <c r="X457" s="216"/>
    </row>
    <row r="458" spans="1:24" x14ac:dyDescent="0.25">
      <c r="A458" s="197"/>
      <c r="B458" s="108"/>
      <c r="C458" s="115"/>
      <c r="D458" s="116"/>
      <c r="E458" s="109" t="str">
        <f t="shared" si="61"/>
        <v/>
      </c>
      <c r="F458" s="97"/>
      <c r="G458" s="109" t="str">
        <f t="shared" si="62"/>
        <v/>
      </c>
      <c r="H458" s="98"/>
      <c r="I458" s="110" t="str">
        <f t="shared" si="63"/>
        <v/>
      </c>
      <c r="J458" s="145" t="str">
        <f t="shared" si="69"/>
        <v/>
      </c>
      <c r="K458" s="116"/>
      <c r="L458" s="109" t="str">
        <f t="shared" si="64"/>
        <v/>
      </c>
      <c r="M458" s="97"/>
      <c r="N458" s="109" t="str">
        <f t="shared" si="65"/>
        <v/>
      </c>
      <c r="O458" s="98"/>
      <c r="P458" s="110" t="str">
        <f t="shared" si="68"/>
        <v/>
      </c>
      <c r="Q458" s="143" t="str">
        <f t="shared" si="70"/>
        <v/>
      </c>
      <c r="R458" s="148" t="str">
        <f t="shared" si="66"/>
        <v/>
      </c>
      <c r="S458" s="113" t="str">
        <f>IF(ISBLANK(C458)=TRUE,"",VLOOKUP(C458,'Límites Gráfico'!A:D,4,FALSE))</f>
        <v/>
      </c>
      <c r="T458" s="111" t="str">
        <f t="shared" si="67"/>
        <v>N. A.</v>
      </c>
      <c r="U458" s="140"/>
      <c r="V458" s="119"/>
      <c r="W458" s="216"/>
      <c r="X458" s="216"/>
    </row>
    <row r="459" spans="1:24" x14ac:dyDescent="0.25">
      <c r="A459" s="197"/>
      <c r="B459" s="108"/>
      <c r="C459" s="115"/>
      <c r="D459" s="116"/>
      <c r="E459" s="109" t="str">
        <f t="shared" si="61"/>
        <v/>
      </c>
      <c r="F459" s="97"/>
      <c r="G459" s="109" t="str">
        <f t="shared" si="62"/>
        <v/>
      </c>
      <c r="H459" s="98"/>
      <c r="I459" s="110" t="str">
        <f t="shared" si="63"/>
        <v/>
      </c>
      <c r="J459" s="145" t="str">
        <f t="shared" si="69"/>
        <v/>
      </c>
      <c r="K459" s="116"/>
      <c r="L459" s="109" t="str">
        <f t="shared" si="64"/>
        <v/>
      </c>
      <c r="M459" s="97"/>
      <c r="N459" s="109" t="str">
        <f t="shared" si="65"/>
        <v/>
      </c>
      <c r="O459" s="98"/>
      <c r="P459" s="110" t="str">
        <f t="shared" si="68"/>
        <v/>
      </c>
      <c r="Q459" s="143" t="str">
        <f t="shared" si="70"/>
        <v/>
      </c>
      <c r="R459" s="148" t="str">
        <f t="shared" si="66"/>
        <v/>
      </c>
      <c r="S459" s="113" t="str">
        <f>IF(ISBLANK(C459)=TRUE,"",VLOOKUP(C459,'Límites Gráfico'!A:D,4,FALSE))</f>
        <v/>
      </c>
      <c r="T459" s="111" t="str">
        <f t="shared" si="67"/>
        <v>N. A.</v>
      </c>
      <c r="U459" s="140"/>
      <c r="V459" s="119"/>
      <c r="W459" s="216"/>
      <c r="X459" s="216"/>
    </row>
    <row r="460" spans="1:24" x14ac:dyDescent="0.25">
      <c r="A460" s="197"/>
      <c r="B460" s="108"/>
      <c r="C460" s="115"/>
      <c r="D460" s="116"/>
      <c r="E460" s="109" t="str">
        <f t="shared" si="61"/>
        <v/>
      </c>
      <c r="F460" s="97"/>
      <c r="G460" s="109" t="str">
        <f t="shared" si="62"/>
        <v/>
      </c>
      <c r="H460" s="98"/>
      <c r="I460" s="110" t="str">
        <f t="shared" si="63"/>
        <v/>
      </c>
      <c r="J460" s="145" t="str">
        <f t="shared" si="69"/>
        <v/>
      </c>
      <c r="K460" s="116"/>
      <c r="L460" s="109" t="str">
        <f t="shared" si="64"/>
        <v/>
      </c>
      <c r="M460" s="97"/>
      <c r="N460" s="109" t="str">
        <f t="shared" si="65"/>
        <v/>
      </c>
      <c r="O460" s="98"/>
      <c r="P460" s="110" t="str">
        <f t="shared" si="68"/>
        <v/>
      </c>
      <c r="Q460" s="143" t="str">
        <f t="shared" si="70"/>
        <v/>
      </c>
      <c r="R460" s="148" t="str">
        <f t="shared" si="66"/>
        <v/>
      </c>
      <c r="S460" s="113" t="str">
        <f>IF(ISBLANK(C460)=TRUE,"",VLOOKUP(C460,'Límites Gráfico'!A:D,4,FALSE))</f>
        <v/>
      </c>
      <c r="T460" s="111" t="str">
        <f t="shared" si="67"/>
        <v>N. A.</v>
      </c>
      <c r="U460" s="140"/>
      <c r="V460" s="119"/>
      <c r="W460" s="216"/>
      <c r="X460" s="216"/>
    </row>
    <row r="461" spans="1:24" x14ac:dyDescent="0.25">
      <c r="A461" s="197"/>
      <c r="B461" s="108"/>
      <c r="C461" s="115"/>
      <c r="D461" s="116"/>
      <c r="E461" s="109" t="str">
        <f t="shared" si="61"/>
        <v/>
      </c>
      <c r="F461" s="97"/>
      <c r="G461" s="109" t="str">
        <f t="shared" si="62"/>
        <v/>
      </c>
      <c r="H461" s="98"/>
      <c r="I461" s="110" t="str">
        <f t="shared" si="63"/>
        <v/>
      </c>
      <c r="J461" s="145" t="str">
        <f t="shared" si="69"/>
        <v/>
      </c>
      <c r="K461" s="116"/>
      <c r="L461" s="109" t="str">
        <f t="shared" si="64"/>
        <v/>
      </c>
      <c r="M461" s="97"/>
      <c r="N461" s="109" t="str">
        <f t="shared" si="65"/>
        <v/>
      </c>
      <c r="O461" s="98"/>
      <c r="P461" s="110" t="str">
        <f t="shared" si="68"/>
        <v/>
      </c>
      <c r="Q461" s="143" t="str">
        <f t="shared" si="70"/>
        <v/>
      </c>
      <c r="R461" s="148" t="str">
        <f t="shared" si="66"/>
        <v/>
      </c>
      <c r="S461" s="113" t="str">
        <f>IF(ISBLANK(C461)=TRUE,"",VLOOKUP(C461,'Límites Gráfico'!A:D,4,FALSE))</f>
        <v/>
      </c>
      <c r="T461" s="111" t="str">
        <f t="shared" si="67"/>
        <v>N. A.</v>
      </c>
      <c r="U461" s="140"/>
      <c r="V461" s="119"/>
      <c r="W461" s="216"/>
      <c r="X461" s="216"/>
    </row>
    <row r="462" spans="1:24" x14ac:dyDescent="0.25">
      <c r="A462" s="197"/>
      <c r="B462" s="108"/>
      <c r="C462" s="115"/>
      <c r="D462" s="116"/>
      <c r="E462" s="109" t="str">
        <f t="shared" si="61"/>
        <v/>
      </c>
      <c r="F462" s="97"/>
      <c r="G462" s="109" t="str">
        <f t="shared" si="62"/>
        <v/>
      </c>
      <c r="H462" s="98"/>
      <c r="I462" s="110" t="str">
        <f t="shared" si="63"/>
        <v/>
      </c>
      <c r="J462" s="145" t="str">
        <f t="shared" si="69"/>
        <v/>
      </c>
      <c r="K462" s="116"/>
      <c r="L462" s="109" t="str">
        <f t="shared" si="64"/>
        <v/>
      </c>
      <c r="M462" s="97"/>
      <c r="N462" s="109" t="str">
        <f t="shared" si="65"/>
        <v/>
      </c>
      <c r="O462" s="98"/>
      <c r="P462" s="110" t="str">
        <f t="shared" si="68"/>
        <v/>
      </c>
      <c r="Q462" s="143" t="str">
        <f t="shared" si="70"/>
        <v/>
      </c>
      <c r="R462" s="148" t="str">
        <f t="shared" si="66"/>
        <v/>
      </c>
      <c r="S462" s="113" t="str">
        <f>IF(ISBLANK(C462)=TRUE,"",VLOOKUP(C462,'Límites Gráfico'!A:D,4,FALSE))</f>
        <v/>
      </c>
      <c r="T462" s="111" t="str">
        <f t="shared" si="67"/>
        <v>N. A.</v>
      </c>
      <c r="U462" s="140"/>
      <c r="V462" s="119"/>
      <c r="W462" s="216"/>
      <c r="X462" s="216"/>
    </row>
    <row r="463" spans="1:24" x14ac:dyDescent="0.25">
      <c r="A463" s="197"/>
      <c r="B463" s="108"/>
      <c r="C463" s="115"/>
      <c r="D463" s="116"/>
      <c r="E463" s="109" t="str">
        <f t="shared" si="61"/>
        <v/>
      </c>
      <c r="F463" s="97"/>
      <c r="G463" s="109" t="str">
        <f t="shared" si="62"/>
        <v/>
      </c>
      <c r="H463" s="98"/>
      <c r="I463" s="110" t="str">
        <f t="shared" si="63"/>
        <v/>
      </c>
      <c r="J463" s="145" t="str">
        <f t="shared" si="69"/>
        <v/>
      </c>
      <c r="K463" s="116"/>
      <c r="L463" s="109" t="str">
        <f t="shared" si="64"/>
        <v/>
      </c>
      <c r="M463" s="97"/>
      <c r="N463" s="109" t="str">
        <f t="shared" si="65"/>
        <v/>
      </c>
      <c r="O463" s="98"/>
      <c r="P463" s="110" t="str">
        <f t="shared" si="68"/>
        <v/>
      </c>
      <c r="Q463" s="143" t="str">
        <f t="shared" si="70"/>
        <v/>
      </c>
      <c r="R463" s="148" t="str">
        <f t="shared" si="66"/>
        <v/>
      </c>
      <c r="S463" s="113" t="str">
        <f>IF(ISBLANK(C463)=TRUE,"",VLOOKUP(C463,'Límites Gráfico'!A:D,4,FALSE))</f>
        <v/>
      </c>
      <c r="T463" s="111" t="str">
        <f t="shared" si="67"/>
        <v>N. A.</v>
      </c>
      <c r="U463" s="140"/>
      <c r="V463" s="119"/>
      <c r="W463" s="216"/>
      <c r="X463" s="216"/>
    </row>
    <row r="464" spans="1:24" x14ac:dyDescent="0.25">
      <c r="A464" s="197"/>
      <c r="B464" s="108"/>
      <c r="C464" s="115"/>
      <c r="D464" s="116"/>
      <c r="E464" s="109" t="str">
        <f t="shared" si="61"/>
        <v/>
      </c>
      <c r="F464" s="97"/>
      <c r="G464" s="109" t="str">
        <f t="shared" si="62"/>
        <v/>
      </c>
      <c r="H464" s="98"/>
      <c r="I464" s="110" t="str">
        <f t="shared" si="63"/>
        <v/>
      </c>
      <c r="J464" s="145" t="str">
        <f t="shared" si="69"/>
        <v/>
      </c>
      <c r="K464" s="116"/>
      <c r="L464" s="109" t="str">
        <f t="shared" si="64"/>
        <v/>
      </c>
      <c r="M464" s="97"/>
      <c r="N464" s="109" t="str">
        <f t="shared" si="65"/>
        <v/>
      </c>
      <c r="O464" s="98"/>
      <c r="P464" s="110" t="str">
        <f t="shared" si="68"/>
        <v/>
      </c>
      <c r="Q464" s="143" t="str">
        <f t="shared" si="70"/>
        <v/>
      </c>
      <c r="R464" s="148" t="str">
        <f t="shared" si="66"/>
        <v/>
      </c>
      <c r="S464" s="113" t="str">
        <f>IF(ISBLANK(C464)=TRUE,"",VLOOKUP(C464,'Límites Gráfico'!A:D,4,FALSE))</f>
        <v/>
      </c>
      <c r="T464" s="111" t="str">
        <f t="shared" si="67"/>
        <v>N. A.</v>
      </c>
      <c r="U464" s="140"/>
      <c r="V464" s="119"/>
      <c r="W464" s="216"/>
      <c r="X464" s="216"/>
    </row>
    <row r="465" spans="1:24" x14ac:dyDescent="0.25">
      <c r="A465" s="197"/>
      <c r="B465" s="108"/>
      <c r="C465" s="115"/>
      <c r="D465" s="116"/>
      <c r="E465" s="109" t="str">
        <f t="shared" si="61"/>
        <v/>
      </c>
      <c r="F465" s="97"/>
      <c r="G465" s="109" t="str">
        <f t="shared" si="62"/>
        <v/>
      </c>
      <c r="H465" s="98"/>
      <c r="I465" s="110" t="str">
        <f t="shared" si="63"/>
        <v/>
      </c>
      <c r="J465" s="145" t="str">
        <f t="shared" si="69"/>
        <v/>
      </c>
      <c r="K465" s="116"/>
      <c r="L465" s="109" t="str">
        <f t="shared" si="64"/>
        <v/>
      </c>
      <c r="M465" s="97"/>
      <c r="N465" s="109" t="str">
        <f t="shared" si="65"/>
        <v/>
      </c>
      <c r="O465" s="98"/>
      <c r="P465" s="110" t="str">
        <f t="shared" si="68"/>
        <v/>
      </c>
      <c r="Q465" s="143" t="str">
        <f t="shared" si="70"/>
        <v/>
      </c>
      <c r="R465" s="148" t="str">
        <f t="shared" si="66"/>
        <v/>
      </c>
      <c r="S465" s="113" t="str">
        <f>IF(ISBLANK(C465)=TRUE,"",VLOOKUP(C465,'Límites Gráfico'!A:D,4,FALSE))</f>
        <v/>
      </c>
      <c r="T465" s="111" t="str">
        <f t="shared" si="67"/>
        <v>N. A.</v>
      </c>
      <c r="U465" s="140"/>
      <c r="V465" s="119"/>
      <c r="W465" s="216"/>
      <c r="X465" s="216"/>
    </row>
    <row r="466" spans="1:24" x14ac:dyDescent="0.25">
      <c r="A466" s="197"/>
      <c r="B466" s="108"/>
      <c r="C466" s="115"/>
      <c r="D466" s="116"/>
      <c r="E466" s="109" t="str">
        <f t="shared" ref="E466:E529" si="71">IF(OR(ISBLANK(D466),ISERROR($B$14),ISERROR($B$15))=FALSE,D466+(D466*$B$14+$B$15),"")</f>
        <v/>
      </c>
      <c r="F466" s="97"/>
      <c r="G466" s="109" t="str">
        <f t="shared" ref="G466:G529" si="72">IF(OR(ISBLANK(F466),ISERROR($B$14),ISERROR($B$15))=FALSE,F466+(F466*$B$14+$B$15),"")</f>
        <v/>
      </c>
      <c r="H466" s="98"/>
      <c r="I466" s="110" t="str">
        <f t="shared" ref="I466:I529" si="73">IF(OR(ISBLANK(H466),ISERROR($B$14),ISERROR($B$15))=FALSE,H466+(H466*$B$14+$B$15),"")</f>
        <v/>
      </c>
      <c r="J466" s="145" t="str">
        <f t="shared" si="69"/>
        <v/>
      </c>
      <c r="K466" s="116"/>
      <c r="L466" s="109" t="str">
        <f t="shared" ref="L466:L529" si="74">IF(OR(ISBLANK(K466),ISERROR($B$14),ISERROR($B$15))=FALSE,K466+(K466*$B$14+$B$15),"")</f>
        <v/>
      </c>
      <c r="M466" s="97"/>
      <c r="N466" s="109" t="str">
        <f t="shared" ref="N466:N529" si="75">IF(OR(ISBLANK(M466),ISERROR($B$14),ISERROR($B$15))=FALSE,M466+(M466*$B$14+$B$15),"")</f>
        <v/>
      </c>
      <c r="O466" s="98"/>
      <c r="P466" s="110" t="str">
        <f t="shared" si="68"/>
        <v/>
      </c>
      <c r="Q466" s="143" t="str">
        <f t="shared" si="70"/>
        <v/>
      </c>
      <c r="R466" s="148" t="str">
        <f t="shared" ref="R466:R529" si="76">IF(AND(ISNUMBER(Q466),ISNUMBER(J466))=TRUE,AVERAGE(Q466,J466),"")</f>
        <v/>
      </c>
      <c r="S466" s="113" t="str">
        <f>IF(ISBLANK(C466)=TRUE,"",VLOOKUP(C466,'Límites Gráfico'!A:D,4,FALSE))</f>
        <v/>
      </c>
      <c r="T466" s="111" t="str">
        <f t="shared" ref="T466:T529" si="77">IF(AND(ISNUMBER(J466),ISNUMBER((Q466)))=TRUE,ABS(Q466-J466)/AVERAGE(Q466,J466),"N. A.")</f>
        <v>N. A.</v>
      </c>
      <c r="U466" s="140"/>
      <c r="V466" s="119"/>
      <c r="W466" s="216"/>
      <c r="X466" s="216"/>
    </row>
    <row r="467" spans="1:24" x14ac:dyDescent="0.25">
      <c r="A467" s="197"/>
      <c r="B467" s="108"/>
      <c r="C467" s="115"/>
      <c r="D467" s="116"/>
      <c r="E467" s="109" t="str">
        <f t="shared" si="71"/>
        <v/>
      </c>
      <c r="F467" s="97"/>
      <c r="G467" s="109" t="str">
        <f t="shared" si="72"/>
        <v/>
      </c>
      <c r="H467" s="98"/>
      <c r="I467" s="110" t="str">
        <f t="shared" si="73"/>
        <v/>
      </c>
      <c r="J467" s="145" t="str">
        <f t="shared" si="69"/>
        <v/>
      </c>
      <c r="K467" s="116"/>
      <c r="L467" s="109" t="str">
        <f t="shared" si="74"/>
        <v/>
      </c>
      <c r="M467" s="97"/>
      <c r="N467" s="109" t="str">
        <f t="shared" si="75"/>
        <v/>
      </c>
      <c r="O467" s="98"/>
      <c r="P467" s="110" t="str">
        <f t="shared" ref="P467:P530" si="78">IF(OR(ISBLANK(O467),ISERROR($B$14),ISERROR($B$15))=FALSE,O467+(O467*$B$14+$B$15),"")</f>
        <v/>
      </c>
      <c r="Q467" s="143" t="str">
        <f t="shared" si="70"/>
        <v/>
      </c>
      <c r="R467" s="148" t="str">
        <f t="shared" si="76"/>
        <v/>
      </c>
      <c r="S467" s="113" t="str">
        <f>IF(ISBLANK(C467)=TRUE,"",VLOOKUP(C467,'Límites Gráfico'!A:D,4,FALSE))</f>
        <v/>
      </c>
      <c r="T467" s="111" t="str">
        <f t="shared" si="77"/>
        <v>N. A.</v>
      </c>
      <c r="U467" s="140"/>
      <c r="V467" s="119"/>
      <c r="W467" s="216"/>
      <c r="X467" s="216"/>
    </row>
    <row r="468" spans="1:24" x14ac:dyDescent="0.25">
      <c r="A468" s="197"/>
      <c r="B468" s="108"/>
      <c r="C468" s="115"/>
      <c r="D468" s="116"/>
      <c r="E468" s="109" t="str">
        <f t="shared" si="71"/>
        <v/>
      </c>
      <c r="F468" s="97"/>
      <c r="G468" s="109" t="str">
        <f t="shared" si="72"/>
        <v/>
      </c>
      <c r="H468" s="98"/>
      <c r="I468" s="110" t="str">
        <f t="shared" si="73"/>
        <v/>
      </c>
      <c r="J468" s="145" t="str">
        <f t="shared" si="69"/>
        <v/>
      </c>
      <c r="K468" s="116"/>
      <c r="L468" s="109" t="str">
        <f t="shared" si="74"/>
        <v/>
      </c>
      <c r="M468" s="97"/>
      <c r="N468" s="109" t="str">
        <f t="shared" si="75"/>
        <v/>
      </c>
      <c r="O468" s="98"/>
      <c r="P468" s="110" t="str">
        <f t="shared" si="78"/>
        <v/>
      </c>
      <c r="Q468" s="143" t="str">
        <f t="shared" si="70"/>
        <v/>
      </c>
      <c r="R468" s="148" t="str">
        <f t="shared" si="76"/>
        <v/>
      </c>
      <c r="S468" s="113" t="str">
        <f>IF(ISBLANK(C468)=TRUE,"",VLOOKUP(C468,'Límites Gráfico'!A:D,4,FALSE))</f>
        <v/>
      </c>
      <c r="T468" s="111" t="str">
        <f t="shared" si="77"/>
        <v>N. A.</v>
      </c>
      <c r="U468" s="140"/>
      <c r="V468" s="119"/>
      <c r="W468" s="216"/>
      <c r="X468" s="216"/>
    </row>
    <row r="469" spans="1:24" x14ac:dyDescent="0.25">
      <c r="A469" s="197"/>
      <c r="B469" s="108"/>
      <c r="C469" s="115"/>
      <c r="D469" s="116"/>
      <c r="E469" s="109" t="str">
        <f t="shared" si="71"/>
        <v/>
      </c>
      <c r="F469" s="97"/>
      <c r="G469" s="109" t="str">
        <f t="shared" si="72"/>
        <v/>
      </c>
      <c r="H469" s="98"/>
      <c r="I469" s="110" t="str">
        <f t="shared" si="73"/>
        <v/>
      </c>
      <c r="J469" s="145" t="str">
        <f t="shared" ref="J469:J532" si="79">IF(AND(ISNUMBER(E469),ISNUMBER(G469),ISNUMBER(I469))=TRUE,IF((G469-E469)&lt;$G$6,"MASA INSUFICIENTE",IF(100-(G469-E469)*100/I469&lt;$D$6,"&lt; "&amp;$D$6,100-(G469-E469)*100/I469)),"")</f>
        <v/>
      </c>
      <c r="K469" s="116"/>
      <c r="L469" s="109" t="str">
        <f t="shared" si="74"/>
        <v/>
      </c>
      <c r="M469" s="97"/>
      <c r="N469" s="109" t="str">
        <f t="shared" si="75"/>
        <v/>
      </c>
      <c r="O469" s="98"/>
      <c r="P469" s="110" t="str">
        <f t="shared" si="78"/>
        <v/>
      </c>
      <c r="Q469" s="143" t="str">
        <f t="shared" ref="Q469:Q532" si="80">IF(AND(ISNUMBER(L469),ISNUMBER(N469),ISNUMBER(P469))=TRUE,IF((N469-L469)&lt;$G$6,"MASA INSUFICIENTE",IF(100-(N469-L469)*100/P469&lt;$D$6,"&lt; "&amp;$D$6,100-(N469-L469)*100/P469)),"")</f>
        <v/>
      </c>
      <c r="R469" s="148" t="str">
        <f t="shared" si="76"/>
        <v/>
      </c>
      <c r="S469" s="113" t="str">
        <f>IF(ISBLANK(C469)=TRUE,"",VLOOKUP(C469,'Límites Gráfico'!A:D,4,FALSE))</f>
        <v/>
      </c>
      <c r="T469" s="111" t="str">
        <f t="shared" si="77"/>
        <v>N. A.</v>
      </c>
      <c r="U469" s="140"/>
      <c r="V469" s="119"/>
      <c r="W469" s="216"/>
      <c r="X469" s="216"/>
    </row>
    <row r="470" spans="1:24" x14ac:dyDescent="0.25">
      <c r="A470" s="197"/>
      <c r="B470" s="108"/>
      <c r="C470" s="115"/>
      <c r="D470" s="116"/>
      <c r="E470" s="109" t="str">
        <f t="shared" si="71"/>
        <v/>
      </c>
      <c r="F470" s="97"/>
      <c r="G470" s="109" t="str">
        <f t="shared" si="72"/>
        <v/>
      </c>
      <c r="H470" s="98"/>
      <c r="I470" s="110" t="str">
        <f t="shared" si="73"/>
        <v/>
      </c>
      <c r="J470" s="145" t="str">
        <f t="shared" si="79"/>
        <v/>
      </c>
      <c r="K470" s="116"/>
      <c r="L470" s="109" t="str">
        <f t="shared" si="74"/>
        <v/>
      </c>
      <c r="M470" s="97"/>
      <c r="N470" s="109" t="str">
        <f t="shared" si="75"/>
        <v/>
      </c>
      <c r="O470" s="98"/>
      <c r="P470" s="110" t="str">
        <f t="shared" si="78"/>
        <v/>
      </c>
      <c r="Q470" s="143" t="str">
        <f t="shared" si="80"/>
        <v/>
      </c>
      <c r="R470" s="148" t="str">
        <f t="shared" si="76"/>
        <v/>
      </c>
      <c r="S470" s="113" t="str">
        <f>IF(ISBLANK(C470)=TRUE,"",VLOOKUP(C470,'Límites Gráfico'!A:D,4,FALSE))</f>
        <v/>
      </c>
      <c r="T470" s="111" t="str">
        <f t="shared" si="77"/>
        <v>N. A.</v>
      </c>
      <c r="U470" s="140"/>
      <c r="V470" s="119"/>
      <c r="W470" s="216"/>
      <c r="X470" s="216"/>
    </row>
    <row r="471" spans="1:24" x14ac:dyDescent="0.25">
      <c r="A471" s="197"/>
      <c r="B471" s="108"/>
      <c r="C471" s="115"/>
      <c r="D471" s="116"/>
      <c r="E471" s="109" t="str">
        <f t="shared" si="71"/>
        <v/>
      </c>
      <c r="F471" s="97"/>
      <c r="G471" s="109" t="str">
        <f t="shared" si="72"/>
        <v/>
      </c>
      <c r="H471" s="98"/>
      <c r="I471" s="110" t="str">
        <f t="shared" si="73"/>
        <v/>
      </c>
      <c r="J471" s="145" t="str">
        <f t="shared" si="79"/>
        <v/>
      </c>
      <c r="K471" s="116"/>
      <c r="L471" s="109" t="str">
        <f t="shared" si="74"/>
        <v/>
      </c>
      <c r="M471" s="97"/>
      <c r="N471" s="109" t="str">
        <f t="shared" si="75"/>
        <v/>
      </c>
      <c r="O471" s="98"/>
      <c r="P471" s="110" t="str">
        <f t="shared" si="78"/>
        <v/>
      </c>
      <c r="Q471" s="143" t="str">
        <f t="shared" si="80"/>
        <v/>
      </c>
      <c r="R471" s="148" t="str">
        <f t="shared" si="76"/>
        <v/>
      </c>
      <c r="S471" s="113" t="str">
        <f>IF(ISBLANK(C471)=TRUE,"",VLOOKUP(C471,'Límites Gráfico'!A:D,4,FALSE))</f>
        <v/>
      </c>
      <c r="T471" s="111" t="str">
        <f t="shared" si="77"/>
        <v>N. A.</v>
      </c>
      <c r="U471" s="140"/>
      <c r="V471" s="119"/>
      <c r="W471" s="216"/>
      <c r="X471" s="216"/>
    </row>
    <row r="472" spans="1:24" x14ac:dyDescent="0.25">
      <c r="A472" s="197"/>
      <c r="B472" s="108"/>
      <c r="C472" s="115"/>
      <c r="D472" s="116"/>
      <c r="E472" s="109" t="str">
        <f t="shared" si="71"/>
        <v/>
      </c>
      <c r="F472" s="97"/>
      <c r="G472" s="109" t="str">
        <f t="shared" si="72"/>
        <v/>
      </c>
      <c r="H472" s="98"/>
      <c r="I472" s="110" t="str">
        <f t="shared" si="73"/>
        <v/>
      </c>
      <c r="J472" s="145" t="str">
        <f t="shared" si="79"/>
        <v/>
      </c>
      <c r="K472" s="116"/>
      <c r="L472" s="109" t="str">
        <f t="shared" si="74"/>
        <v/>
      </c>
      <c r="M472" s="97"/>
      <c r="N472" s="109" t="str">
        <f t="shared" si="75"/>
        <v/>
      </c>
      <c r="O472" s="98"/>
      <c r="P472" s="110" t="str">
        <f t="shared" si="78"/>
        <v/>
      </c>
      <c r="Q472" s="143" t="str">
        <f t="shared" si="80"/>
        <v/>
      </c>
      <c r="R472" s="148" t="str">
        <f t="shared" si="76"/>
        <v/>
      </c>
      <c r="S472" s="113" t="str">
        <f>IF(ISBLANK(C472)=TRUE,"",VLOOKUP(C472,'Límites Gráfico'!A:D,4,FALSE))</f>
        <v/>
      </c>
      <c r="T472" s="111" t="str">
        <f t="shared" si="77"/>
        <v>N. A.</v>
      </c>
      <c r="U472" s="140"/>
      <c r="V472" s="119"/>
      <c r="W472" s="216"/>
      <c r="X472" s="216"/>
    </row>
    <row r="473" spans="1:24" x14ac:dyDescent="0.25">
      <c r="A473" s="197"/>
      <c r="B473" s="108"/>
      <c r="C473" s="115"/>
      <c r="D473" s="116"/>
      <c r="E473" s="109" t="str">
        <f t="shared" si="71"/>
        <v/>
      </c>
      <c r="F473" s="97"/>
      <c r="G473" s="109" t="str">
        <f t="shared" si="72"/>
        <v/>
      </c>
      <c r="H473" s="98"/>
      <c r="I473" s="110" t="str">
        <f t="shared" si="73"/>
        <v/>
      </c>
      <c r="J473" s="145" t="str">
        <f t="shared" si="79"/>
        <v/>
      </c>
      <c r="K473" s="116"/>
      <c r="L473" s="109" t="str">
        <f t="shared" si="74"/>
        <v/>
      </c>
      <c r="M473" s="97"/>
      <c r="N473" s="109" t="str">
        <f t="shared" si="75"/>
        <v/>
      </c>
      <c r="O473" s="98"/>
      <c r="P473" s="110" t="str">
        <f t="shared" si="78"/>
        <v/>
      </c>
      <c r="Q473" s="143" t="str">
        <f t="shared" si="80"/>
        <v/>
      </c>
      <c r="R473" s="148" t="str">
        <f t="shared" si="76"/>
        <v/>
      </c>
      <c r="S473" s="113" t="str">
        <f>IF(ISBLANK(C473)=TRUE,"",VLOOKUP(C473,'Límites Gráfico'!A:D,4,FALSE))</f>
        <v/>
      </c>
      <c r="T473" s="111" t="str">
        <f t="shared" si="77"/>
        <v>N. A.</v>
      </c>
      <c r="U473" s="140"/>
      <c r="V473" s="119"/>
      <c r="W473" s="216"/>
      <c r="X473" s="216"/>
    </row>
    <row r="474" spans="1:24" x14ac:dyDescent="0.25">
      <c r="A474" s="197"/>
      <c r="B474" s="108"/>
      <c r="C474" s="115"/>
      <c r="D474" s="116"/>
      <c r="E474" s="109" t="str">
        <f t="shared" si="71"/>
        <v/>
      </c>
      <c r="F474" s="97"/>
      <c r="G474" s="109" t="str">
        <f t="shared" si="72"/>
        <v/>
      </c>
      <c r="H474" s="98"/>
      <c r="I474" s="110" t="str">
        <f t="shared" si="73"/>
        <v/>
      </c>
      <c r="J474" s="145" t="str">
        <f t="shared" si="79"/>
        <v/>
      </c>
      <c r="K474" s="116"/>
      <c r="L474" s="109" t="str">
        <f t="shared" si="74"/>
        <v/>
      </c>
      <c r="M474" s="97"/>
      <c r="N474" s="109" t="str">
        <f t="shared" si="75"/>
        <v/>
      </c>
      <c r="O474" s="98"/>
      <c r="P474" s="110" t="str">
        <f t="shared" si="78"/>
        <v/>
      </c>
      <c r="Q474" s="143" t="str">
        <f t="shared" si="80"/>
        <v/>
      </c>
      <c r="R474" s="148" t="str">
        <f t="shared" si="76"/>
        <v/>
      </c>
      <c r="S474" s="113" t="str">
        <f>IF(ISBLANK(C474)=TRUE,"",VLOOKUP(C474,'Límites Gráfico'!A:D,4,FALSE))</f>
        <v/>
      </c>
      <c r="T474" s="111" t="str">
        <f t="shared" si="77"/>
        <v>N. A.</v>
      </c>
      <c r="U474" s="140"/>
      <c r="V474" s="119"/>
      <c r="W474" s="216"/>
      <c r="X474" s="216"/>
    </row>
    <row r="475" spans="1:24" x14ac:dyDescent="0.25">
      <c r="A475" s="197"/>
      <c r="B475" s="108"/>
      <c r="C475" s="115"/>
      <c r="D475" s="116"/>
      <c r="E475" s="109" t="str">
        <f t="shared" si="71"/>
        <v/>
      </c>
      <c r="F475" s="97"/>
      <c r="G475" s="109" t="str">
        <f t="shared" si="72"/>
        <v/>
      </c>
      <c r="H475" s="98"/>
      <c r="I475" s="110" t="str">
        <f t="shared" si="73"/>
        <v/>
      </c>
      <c r="J475" s="145" t="str">
        <f t="shared" si="79"/>
        <v/>
      </c>
      <c r="K475" s="116"/>
      <c r="L475" s="109" t="str">
        <f t="shared" si="74"/>
        <v/>
      </c>
      <c r="M475" s="97"/>
      <c r="N475" s="109" t="str">
        <f t="shared" si="75"/>
        <v/>
      </c>
      <c r="O475" s="98"/>
      <c r="P475" s="110" t="str">
        <f t="shared" si="78"/>
        <v/>
      </c>
      <c r="Q475" s="143" t="str">
        <f t="shared" si="80"/>
        <v/>
      </c>
      <c r="R475" s="148" t="str">
        <f t="shared" si="76"/>
        <v/>
      </c>
      <c r="S475" s="113" t="str">
        <f>IF(ISBLANK(C475)=TRUE,"",VLOOKUP(C475,'Límites Gráfico'!A:D,4,FALSE))</f>
        <v/>
      </c>
      <c r="T475" s="111" t="str">
        <f t="shared" si="77"/>
        <v>N. A.</v>
      </c>
      <c r="U475" s="140"/>
      <c r="V475" s="119"/>
      <c r="W475" s="216"/>
      <c r="X475" s="216"/>
    </row>
    <row r="476" spans="1:24" x14ac:dyDescent="0.25">
      <c r="A476" s="197"/>
      <c r="B476" s="108"/>
      <c r="C476" s="115"/>
      <c r="D476" s="116"/>
      <c r="E476" s="109" t="str">
        <f t="shared" si="71"/>
        <v/>
      </c>
      <c r="F476" s="97"/>
      <c r="G476" s="109" t="str">
        <f t="shared" si="72"/>
        <v/>
      </c>
      <c r="H476" s="98"/>
      <c r="I476" s="110" t="str">
        <f t="shared" si="73"/>
        <v/>
      </c>
      <c r="J476" s="145" t="str">
        <f t="shared" si="79"/>
        <v/>
      </c>
      <c r="K476" s="116"/>
      <c r="L476" s="109" t="str">
        <f t="shared" si="74"/>
        <v/>
      </c>
      <c r="M476" s="97"/>
      <c r="N476" s="109" t="str">
        <f t="shared" si="75"/>
        <v/>
      </c>
      <c r="O476" s="98"/>
      <c r="P476" s="110" t="str">
        <f t="shared" si="78"/>
        <v/>
      </c>
      <c r="Q476" s="143" t="str">
        <f t="shared" si="80"/>
        <v/>
      </c>
      <c r="R476" s="148" t="str">
        <f t="shared" si="76"/>
        <v/>
      </c>
      <c r="S476" s="113" t="str">
        <f>IF(ISBLANK(C476)=TRUE,"",VLOOKUP(C476,'Límites Gráfico'!A:D,4,FALSE))</f>
        <v/>
      </c>
      <c r="T476" s="111" t="str">
        <f t="shared" si="77"/>
        <v>N. A.</v>
      </c>
      <c r="U476" s="140"/>
      <c r="V476" s="119"/>
      <c r="W476" s="216"/>
      <c r="X476" s="216"/>
    </row>
    <row r="477" spans="1:24" x14ac:dyDescent="0.25">
      <c r="A477" s="197"/>
      <c r="B477" s="108"/>
      <c r="C477" s="115"/>
      <c r="D477" s="116"/>
      <c r="E477" s="109" t="str">
        <f t="shared" si="71"/>
        <v/>
      </c>
      <c r="F477" s="97"/>
      <c r="G477" s="109" t="str">
        <f t="shared" si="72"/>
        <v/>
      </c>
      <c r="H477" s="98"/>
      <c r="I477" s="110" t="str">
        <f t="shared" si="73"/>
        <v/>
      </c>
      <c r="J477" s="145" t="str">
        <f t="shared" si="79"/>
        <v/>
      </c>
      <c r="K477" s="116"/>
      <c r="L477" s="109" t="str">
        <f t="shared" si="74"/>
        <v/>
      </c>
      <c r="M477" s="97"/>
      <c r="N477" s="109" t="str">
        <f t="shared" si="75"/>
        <v/>
      </c>
      <c r="O477" s="98"/>
      <c r="P477" s="110" t="str">
        <f t="shared" si="78"/>
        <v/>
      </c>
      <c r="Q477" s="143" t="str">
        <f t="shared" si="80"/>
        <v/>
      </c>
      <c r="R477" s="148" t="str">
        <f t="shared" si="76"/>
        <v/>
      </c>
      <c r="S477" s="113" t="str">
        <f>IF(ISBLANK(C477)=TRUE,"",VLOOKUP(C477,'Límites Gráfico'!A:D,4,FALSE))</f>
        <v/>
      </c>
      <c r="T477" s="111" t="str">
        <f t="shared" si="77"/>
        <v>N. A.</v>
      </c>
      <c r="U477" s="140"/>
      <c r="V477" s="119"/>
      <c r="W477" s="216"/>
      <c r="X477" s="216"/>
    </row>
    <row r="478" spans="1:24" x14ac:dyDescent="0.25">
      <c r="A478" s="197"/>
      <c r="B478" s="108"/>
      <c r="C478" s="115"/>
      <c r="D478" s="116"/>
      <c r="E478" s="109" t="str">
        <f t="shared" si="71"/>
        <v/>
      </c>
      <c r="F478" s="97"/>
      <c r="G478" s="109" t="str">
        <f t="shared" si="72"/>
        <v/>
      </c>
      <c r="H478" s="98"/>
      <c r="I478" s="110" t="str">
        <f t="shared" si="73"/>
        <v/>
      </c>
      <c r="J478" s="145" t="str">
        <f t="shared" si="79"/>
        <v/>
      </c>
      <c r="K478" s="116"/>
      <c r="L478" s="109" t="str">
        <f t="shared" si="74"/>
        <v/>
      </c>
      <c r="M478" s="97"/>
      <c r="N478" s="109" t="str">
        <f t="shared" si="75"/>
        <v/>
      </c>
      <c r="O478" s="98"/>
      <c r="P478" s="110" t="str">
        <f t="shared" si="78"/>
        <v/>
      </c>
      <c r="Q478" s="143" t="str">
        <f t="shared" si="80"/>
        <v/>
      </c>
      <c r="R478" s="148" t="str">
        <f t="shared" si="76"/>
        <v/>
      </c>
      <c r="S478" s="113" t="str">
        <f>IF(ISBLANK(C478)=TRUE,"",VLOOKUP(C478,'Límites Gráfico'!A:D,4,FALSE))</f>
        <v/>
      </c>
      <c r="T478" s="111" t="str">
        <f t="shared" si="77"/>
        <v>N. A.</v>
      </c>
      <c r="U478" s="140"/>
      <c r="V478" s="119"/>
      <c r="W478" s="216"/>
      <c r="X478" s="216"/>
    </row>
    <row r="479" spans="1:24" x14ac:dyDescent="0.25">
      <c r="A479" s="197"/>
      <c r="B479" s="108"/>
      <c r="C479" s="115"/>
      <c r="D479" s="116"/>
      <c r="E479" s="109" t="str">
        <f t="shared" si="71"/>
        <v/>
      </c>
      <c r="F479" s="97"/>
      <c r="G479" s="109" t="str">
        <f t="shared" si="72"/>
        <v/>
      </c>
      <c r="H479" s="98"/>
      <c r="I479" s="110" t="str">
        <f t="shared" si="73"/>
        <v/>
      </c>
      <c r="J479" s="145" t="str">
        <f t="shared" si="79"/>
        <v/>
      </c>
      <c r="K479" s="116"/>
      <c r="L479" s="109" t="str">
        <f t="shared" si="74"/>
        <v/>
      </c>
      <c r="M479" s="97"/>
      <c r="N479" s="109" t="str">
        <f t="shared" si="75"/>
        <v/>
      </c>
      <c r="O479" s="98"/>
      <c r="P479" s="110" t="str">
        <f t="shared" si="78"/>
        <v/>
      </c>
      <c r="Q479" s="143" t="str">
        <f t="shared" si="80"/>
        <v/>
      </c>
      <c r="R479" s="148" t="str">
        <f t="shared" si="76"/>
        <v/>
      </c>
      <c r="S479" s="113" t="str">
        <f>IF(ISBLANK(C479)=TRUE,"",VLOOKUP(C479,'Límites Gráfico'!A:D,4,FALSE))</f>
        <v/>
      </c>
      <c r="T479" s="111" t="str">
        <f t="shared" si="77"/>
        <v>N. A.</v>
      </c>
      <c r="U479" s="140"/>
      <c r="V479" s="119"/>
      <c r="W479" s="216"/>
      <c r="X479" s="216"/>
    </row>
    <row r="480" spans="1:24" x14ac:dyDescent="0.25">
      <c r="A480" s="197"/>
      <c r="B480" s="108"/>
      <c r="C480" s="115"/>
      <c r="D480" s="116"/>
      <c r="E480" s="109" t="str">
        <f t="shared" si="71"/>
        <v/>
      </c>
      <c r="F480" s="97"/>
      <c r="G480" s="109" t="str">
        <f t="shared" si="72"/>
        <v/>
      </c>
      <c r="H480" s="98"/>
      <c r="I480" s="110" t="str">
        <f t="shared" si="73"/>
        <v/>
      </c>
      <c r="J480" s="145" t="str">
        <f t="shared" si="79"/>
        <v/>
      </c>
      <c r="K480" s="116"/>
      <c r="L480" s="109" t="str">
        <f t="shared" si="74"/>
        <v/>
      </c>
      <c r="M480" s="97"/>
      <c r="N480" s="109" t="str">
        <f t="shared" si="75"/>
        <v/>
      </c>
      <c r="O480" s="98"/>
      <c r="P480" s="110" t="str">
        <f t="shared" si="78"/>
        <v/>
      </c>
      <c r="Q480" s="143" t="str">
        <f t="shared" si="80"/>
        <v/>
      </c>
      <c r="R480" s="148" t="str">
        <f t="shared" si="76"/>
        <v/>
      </c>
      <c r="S480" s="113" t="str">
        <f>IF(ISBLANK(C480)=TRUE,"",VLOOKUP(C480,'Límites Gráfico'!A:D,4,FALSE))</f>
        <v/>
      </c>
      <c r="T480" s="111" t="str">
        <f t="shared" si="77"/>
        <v>N. A.</v>
      </c>
      <c r="U480" s="140"/>
      <c r="V480" s="119"/>
      <c r="W480" s="216"/>
      <c r="X480" s="216"/>
    </row>
    <row r="481" spans="1:24" x14ac:dyDescent="0.25">
      <c r="A481" s="197"/>
      <c r="B481" s="108"/>
      <c r="C481" s="115"/>
      <c r="D481" s="116"/>
      <c r="E481" s="109" t="str">
        <f t="shared" si="71"/>
        <v/>
      </c>
      <c r="F481" s="97"/>
      <c r="G481" s="109" t="str">
        <f t="shared" si="72"/>
        <v/>
      </c>
      <c r="H481" s="98"/>
      <c r="I481" s="110" t="str">
        <f t="shared" si="73"/>
        <v/>
      </c>
      <c r="J481" s="145" t="str">
        <f t="shared" si="79"/>
        <v/>
      </c>
      <c r="K481" s="116"/>
      <c r="L481" s="109" t="str">
        <f t="shared" si="74"/>
        <v/>
      </c>
      <c r="M481" s="97"/>
      <c r="N481" s="109" t="str">
        <f t="shared" si="75"/>
        <v/>
      </c>
      <c r="O481" s="98"/>
      <c r="P481" s="110" t="str">
        <f t="shared" si="78"/>
        <v/>
      </c>
      <c r="Q481" s="143" t="str">
        <f t="shared" si="80"/>
        <v/>
      </c>
      <c r="R481" s="148" t="str">
        <f t="shared" si="76"/>
        <v/>
      </c>
      <c r="S481" s="113" t="str">
        <f>IF(ISBLANK(C481)=TRUE,"",VLOOKUP(C481,'Límites Gráfico'!A:D,4,FALSE))</f>
        <v/>
      </c>
      <c r="T481" s="111" t="str">
        <f t="shared" si="77"/>
        <v>N. A.</v>
      </c>
      <c r="U481" s="140"/>
      <c r="V481" s="119"/>
      <c r="W481" s="216"/>
      <c r="X481" s="216"/>
    </row>
    <row r="482" spans="1:24" x14ac:dyDescent="0.25">
      <c r="A482" s="197"/>
      <c r="B482" s="108"/>
      <c r="C482" s="115"/>
      <c r="D482" s="116"/>
      <c r="E482" s="109" t="str">
        <f t="shared" si="71"/>
        <v/>
      </c>
      <c r="F482" s="97"/>
      <c r="G482" s="109" t="str">
        <f t="shared" si="72"/>
        <v/>
      </c>
      <c r="H482" s="98"/>
      <c r="I482" s="110" t="str">
        <f t="shared" si="73"/>
        <v/>
      </c>
      <c r="J482" s="145" t="str">
        <f t="shared" si="79"/>
        <v/>
      </c>
      <c r="K482" s="116"/>
      <c r="L482" s="109" t="str">
        <f t="shared" si="74"/>
        <v/>
      </c>
      <c r="M482" s="97"/>
      <c r="N482" s="109" t="str">
        <f t="shared" si="75"/>
        <v/>
      </c>
      <c r="O482" s="98"/>
      <c r="P482" s="110" t="str">
        <f t="shared" si="78"/>
        <v/>
      </c>
      <c r="Q482" s="143" t="str">
        <f t="shared" si="80"/>
        <v/>
      </c>
      <c r="R482" s="148" t="str">
        <f t="shared" si="76"/>
        <v/>
      </c>
      <c r="S482" s="113" t="str">
        <f>IF(ISBLANK(C482)=TRUE,"",VLOOKUP(C482,'Límites Gráfico'!A:D,4,FALSE))</f>
        <v/>
      </c>
      <c r="T482" s="111" t="str">
        <f t="shared" si="77"/>
        <v>N. A.</v>
      </c>
      <c r="U482" s="140"/>
      <c r="V482" s="119"/>
      <c r="W482" s="216"/>
      <c r="X482" s="216"/>
    </row>
    <row r="483" spans="1:24" x14ac:dyDescent="0.25">
      <c r="A483" s="197"/>
      <c r="B483" s="108"/>
      <c r="C483" s="115"/>
      <c r="D483" s="116"/>
      <c r="E483" s="109" t="str">
        <f t="shared" si="71"/>
        <v/>
      </c>
      <c r="F483" s="97"/>
      <c r="G483" s="109" t="str">
        <f t="shared" si="72"/>
        <v/>
      </c>
      <c r="H483" s="98"/>
      <c r="I483" s="110" t="str">
        <f t="shared" si="73"/>
        <v/>
      </c>
      <c r="J483" s="145" t="str">
        <f t="shared" si="79"/>
        <v/>
      </c>
      <c r="K483" s="116"/>
      <c r="L483" s="109" t="str">
        <f t="shared" si="74"/>
        <v/>
      </c>
      <c r="M483" s="97"/>
      <c r="N483" s="109" t="str">
        <f t="shared" si="75"/>
        <v/>
      </c>
      <c r="O483" s="98"/>
      <c r="P483" s="110" t="str">
        <f t="shared" si="78"/>
        <v/>
      </c>
      <c r="Q483" s="143" t="str">
        <f t="shared" si="80"/>
        <v/>
      </c>
      <c r="R483" s="148" t="str">
        <f t="shared" si="76"/>
        <v/>
      </c>
      <c r="S483" s="113" t="str">
        <f>IF(ISBLANK(C483)=TRUE,"",VLOOKUP(C483,'Límites Gráfico'!A:D,4,FALSE))</f>
        <v/>
      </c>
      <c r="T483" s="111" t="str">
        <f t="shared" si="77"/>
        <v>N. A.</v>
      </c>
      <c r="U483" s="140"/>
      <c r="V483" s="119"/>
      <c r="W483" s="216"/>
      <c r="X483" s="216"/>
    </row>
    <row r="484" spans="1:24" x14ac:dyDescent="0.25">
      <c r="A484" s="197"/>
      <c r="B484" s="108"/>
      <c r="C484" s="115"/>
      <c r="D484" s="116"/>
      <c r="E484" s="109" t="str">
        <f t="shared" si="71"/>
        <v/>
      </c>
      <c r="F484" s="97"/>
      <c r="G484" s="109" t="str">
        <f t="shared" si="72"/>
        <v/>
      </c>
      <c r="H484" s="98"/>
      <c r="I484" s="110" t="str">
        <f t="shared" si="73"/>
        <v/>
      </c>
      <c r="J484" s="145" t="str">
        <f t="shared" si="79"/>
        <v/>
      </c>
      <c r="K484" s="116"/>
      <c r="L484" s="109" t="str">
        <f t="shared" si="74"/>
        <v/>
      </c>
      <c r="M484" s="97"/>
      <c r="N484" s="109" t="str">
        <f t="shared" si="75"/>
        <v/>
      </c>
      <c r="O484" s="98"/>
      <c r="P484" s="110" t="str">
        <f t="shared" si="78"/>
        <v/>
      </c>
      <c r="Q484" s="143" t="str">
        <f t="shared" si="80"/>
        <v/>
      </c>
      <c r="R484" s="148" t="str">
        <f t="shared" si="76"/>
        <v/>
      </c>
      <c r="S484" s="113" t="str">
        <f>IF(ISBLANK(C484)=TRUE,"",VLOOKUP(C484,'Límites Gráfico'!A:D,4,FALSE))</f>
        <v/>
      </c>
      <c r="T484" s="111" t="str">
        <f t="shared" si="77"/>
        <v>N. A.</v>
      </c>
      <c r="U484" s="140"/>
      <c r="V484" s="119"/>
      <c r="W484" s="216"/>
      <c r="X484" s="216"/>
    </row>
    <row r="485" spans="1:24" x14ac:dyDescent="0.25">
      <c r="A485" s="197"/>
      <c r="B485" s="108"/>
      <c r="C485" s="115"/>
      <c r="D485" s="116"/>
      <c r="E485" s="109" t="str">
        <f t="shared" si="71"/>
        <v/>
      </c>
      <c r="F485" s="97"/>
      <c r="G485" s="109" t="str">
        <f t="shared" si="72"/>
        <v/>
      </c>
      <c r="H485" s="98"/>
      <c r="I485" s="110" t="str">
        <f t="shared" si="73"/>
        <v/>
      </c>
      <c r="J485" s="145" t="str">
        <f t="shared" si="79"/>
        <v/>
      </c>
      <c r="K485" s="116"/>
      <c r="L485" s="109" t="str">
        <f t="shared" si="74"/>
        <v/>
      </c>
      <c r="M485" s="97"/>
      <c r="N485" s="109" t="str">
        <f t="shared" si="75"/>
        <v/>
      </c>
      <c r="O485" s="98"/>
      <c r="P485" s="110" t="str">
        <f t="shared" si="78"/>
        <v/>
      </c>
      <c r="Q485" s="143" t="str">
        <f t="shared" si="80"/>
        <v/>
      </c>
      <c r="R485" s="148" t="str">
        <f t="shared" si="76"/>
        <v/>
      </c>
      <c r="S485" s="113" t="str">
        <f>IF(ISBLANK(C485)=TRUE,"",VLOOKUP(C485,'Límites Gráfico'!A:D,4,FALSE))</f>
        <v/>
      </c>
      <c r="T485" s="111" t="str">
        <f t="shared" si="77"/>
        <v>N. A.</v>
      </c>
      <c r="U485" s="140"/>
      <c r="V485" s="119"/>
      <c r="W485" s="216"/>
      <c r="X485" s="216"/>
    </row>
    <row r="486" spans="1:24" x14ac:dyDescent="0.25">
      <c r="A486" s="197"/>
      <c r="B486" s="108"/>
      <c r="C486" s="115"/>
      <c r="D486" s="116"/>
      <c r="E486" s="109" t="str">
        <f t="shared" si="71"/>
        <v/>
      </c>
      <c r="F486" s="97"/>
      <c r="G486" s="109" t="str">
        <f t="shared" si="72"/>
        <v/>
      </c>
      <c r="H486" s="98"/>
      <c r="I486" s="110" t="str">
        <f t="shared" si="73"/>
        <v/>
      </c>
      <c r="J486" s="145" t="str">
        <f t="shared" si="79"/>
        <v/>
      </c>
      <c r="K486" s="116"/>
      <c r="L486" s="109" t="str">
        <f t="shared" si="74"/>
        <v/>
      </c>
      <c r="M486" s="97"/>
      <c r="N486" s="109" t="str">
        <f t="shared" si="75"/>
        <v/>
      </c>
      <c r="O486" s="98"/>
      <c r="P486" s="110" t="str">
        <f t="shared" si="78"/>
        <v/>
      </c>
      <c r="Q486" s="143" t="str">
        <f t="shared" si="80"/>
        <v/>
      </c>
      <c r="R486" s="148" t="str">
        <f t="shared" si="76"/>
        <v/>
      </c>
      <c r="S486" s="113" t="str">
        <f>IF(ISBLANK(C486)=TRUE,"",VLOOKUP(C486,'Límites Gráfico'!A:D,4,FALSE))</f>
        <v/>
      </c>
      <c r="T486" s="111" t="str">
        <f t="shared" si="77"/>
        <v>N. A.</v>
      </c>
      <c r="U486" s="140"/>
      <c r="V486" s="119"/>
      <c r="W486" s="216"/>
      <c r="X486" s="216"/>
    </row>
    <row r="487" spans="1:24" x14ac:dyDescent="0.25">
      <c r="A487" s="197"/>
      <c r="B487" s="108"/>
      <c r="C487" s="115"/>
      <c r="D487" s="116"/>
      <c r="E487" s="109" t="str">
        <f t="shared" si="71"/>
        <v/>
      </c>
      <c r="F487" s="97"/>
      <c r="G487" s="109" t="str">
        <f t="shared" si="72"/>
        <v/>
      </c>
      <c r="H487" s="98"/>
      <c r="I487" s="110" t="str">
        <f t="shared" si="73"/>
        <v/>
      </c>
      <c r="J487" s="145" t="str">
        <f t="shared" si="79"/>
        <v/>
      </c>
      <c r="K487" s="116"/>
      <c r="L487" s="109" t="str">
        <f t="shared" si="74"/>
        <v/>
      </c>
      <c r="M487" s="97"/>
      <c r="N487" s="109" t="str">
        <f t="shared" si="75"/>
        <v/>
      </c>
      <c r="O487" s="98"/>
      <c r="P487" s="110" t="str">
        <f t="shared" si="78"/>
        <v/>
      </c>
      <c r="Q487" s="143" t="str">
        <f t="shared" si="80"/>
        <v/>
      </c>
      <c r="R487" s="148" t="str">
        <f t="shared" si="76"/>
        <v/>
      </c>
      <c r="S487" s="113" t="str">
        <f>IF(ISBLANK(C487)=TRUE,"",VLOOKUP(C487,'Límites Gráfico'!A:D,4,FALSE))</f>
        <v/>
      </c>
      <c r="T487" s="111" t="str">
        <f t="shared" si="77"/>
        <v>N. A.</v>
      </c>
      <c r="U487" s="140"/>
      <c r="V487" s="119"/>
      <c r="W487" s="216"/>
      <c r="X487" s="216"/>
    </row>
    <row r="488" spans="1:24" x14ac:dyDescent="0.25">
      <c r="A488" s="197"/>
      <c r="B488" s="108"/>
      <c r="C488" s="115"/>
      <c r="D488" s="116"/>
      <c r="E488" s="109" t="str">
        <f t="shared" si="71"/>
        <v/>
      </c>
      <c r="F488" s="97"/>
      <c r="G488" s="109" t="str">
        <f t="shared" si="72"/>
        <v/>
      </c>
      <c r="H488" s="98"/>
      <c r="I488" s="110" t="str">
        <f t="shared" si="73"/>
        <v/>
      </c>
      <c r="J488" s="145" t="str">
        <f t="shared" si="79"/>
        <v/>
      </c>
      <c r="K488" s="116"/>
      <c r="L488" s="109" t="str">
        <f t="shared" si="74"/>
        <v/>
      </c>
      <c r="M488" s="97"/>
      <c r="N488" s="109" t="str">
        <f t="shared" si="75"/>
        <v/>
      </c>
      <c r="O488" s="98"/>
      <c r="P488" s="110" t="str">
        <f t="shared" si="78"/>
        <v/>
      </c>
      <c r="Q488" s="143" t="str">
        <f t="shared" si="80"/>
        <v/>
      </c>
      <c r="R488" s="148" t="str">
        <f t="shared" si="76"/>
        <v/>
      </c>
      <c r="S488" s="113" t="str">
        <f>IF(ISBLANK(C488)=TRUE,"",VLOOKUP(C488,'Límites Gráfico'!A:D,4,FALSE))</f>
        <v/>
      </c>
      <c r="T488" s="111" t="str">
        <f t="shared" si="77"/>
        <v>N. A.</v>
      </c>
      <c r="U488" s="140"/>
      <c r="V488" s="119"/>
      <c r="W488" s="216"/>
      <c r="X488" s="216"/>
    </row>
    <row r="489" spans="1:24" x14ac:dyDescent="0.25">
      <c r="A489" s="197"/>
      <c r="B489" s="108"/>
      <c r="C489" s="115"/>
      <c r="D489" s="116"/>
      <c r="E489" s="109" t="str">
        <f t="shared" si="71"/>
        <v/>
      </c>
      <c r="F489" s="97"/>
      <c r="G489" s="109" t="str">
        <f t="shared" si="72"/>
        <v/>
      </c>
      <c r="H489" s="98"/>
      <c r="I489" s="110" t="str">
        <f t="shared" si="73"/>
        <v/>
      </c>
      <c r="J489" s="145" t="str">
        <f t="shared" si="79"/>
        <v/>
      </c>
      <c r="K489" s="116"/>
      <c r="L489" s="109" t="str">
        <f t="shared" si="74"/>
        <v/>
      </c>
      <c r="M489" s="97"/>
      <c r="N489" s="109" t="str">
        <f t="shared" si="75"/>
        <v/>
      </c>
      <c r="O489" s="98"/>
      <c r="P489" s="110" t="str">
        <f t="shared" si="78"/>
        <v/>
      </c>
      <c r="Q489" s="143" t="str">
        <f t="shared" si="80"/>
        <v/>
      </c>
      <c r="R489" s="148" t="str">
        <f t="shared" si="76"/>
        <v/>
      </c>
      <c r="S489" s="113" t="str">
        <f>IF(ISBLANK(C489)=TRUE,"",VLOOKUP(C489,'Límites Gráfico'!A:D,4,FALSE))</f>
        <v/>
      </c>
      <c r="T489" s="111" t="str">
        <f t="shared" si="77"/>
        <v>N. A.</v>
      </c>
      <c r="U489" s="140"/>
      <c r="V489" s="119"/>
      <c r="W489" s="216"/>
      <c r="X489" s="216"/>
    </row>
    <row r="490" spans="1:24" x14ac:dyDescent="0.25">
      <c r="A490" s="197"/>
      <c r="B490" s="108"/>
      <c r="C490" s="115"/>
      <c r="D490" s="116"/>
      <c r="E490" s="109" t="str">
        <f t="shared" si="71"/>
        <v/>
      </c>
      <c r="F490" s="97"/>
      <c r="G490" s="109" t="str">
        <f t="shared" si="72"/>
        <v/>
      </c>
      <c r="H490" s="98"/>
      <c r="I490" s="110" t="str">
        <f t="shared" si="73"/>
        <v/>
      </c>
      <c r="J490" s="145" t="str">
        <f t="shared" si="79"/>
        <v/>
      </c>
      <c r="K490" s="116"/>
      <c r="L490" s="109" t="str">
        <f t="shared" si="74"/>
        <v/>
      </c>
      <c r="M490" s="97"/>
      <c r="N490" s="109" t="str">
        <f t="shared" si="75"/>
        <v/>
      </c>
      <c r="O490" s="98"/>
      <c r="P490" s="110" t="str">
        <f t="shared" si="78"/>
        <v/>
      </c>
      <c r="Q490" s="143" t="str">
        <f t="shared" si="80"/>
        <v/>
      </c>
      <c r="R490" s="148" t="str">
        <f t="shared" si="76"/>
        <v/>
      </c>
      <c r="S490" s="113" t="str">
        <f>IF(ISBLANK(C490)=TRUE,"",VLOOKUP(C490,'Límites Gráfico'!A:D,4,FALSE))</f>
        <v/>
      </c>
      <c r="T490" s="111" t="str">
        <f t="shared" si="77"/>
        <v>N. A.</v>
      </c>
      <c r="U490" s="140"/>
      <c r="V490" s="119"/>
      <c r="W490" s="216"/>
      <c r="X490" s="216"/>
    </row>
    <row r="491" spans="1:24" x14ac:dyDescent="0.25">
      <c r="A491" s="197"/>
      <c r="B491" s="108"/>
      <c r="C491" s="115"/>
      <c r="D491" s="116"/>
      <c r="E491" s="109" t="str">
        <f t="shared" si="71"/>
        <v/>
      </c>
      <c r="F491" s="97"/>
      <c r="G491" s="109" t="str">
        <f t="shared" si="72"/>
        <v/>
      </c>
      <c r="H491" s="98"/>
      <c r="I491" s="110" t="str">
        <f t="shared" si="73"/>
        <v/>
      </c>
      <c r="J491" s="145" t="str">
        <f t="shared" si="79"/>
        <v/>
      </c>
      <c r="K491" s="116"/>
      <c r="L491" s="109" t="str">
        <f t="shared" si="74"/>
        <v/>
      </c>
      <c r="M491" s="97"/>
      <c r="N491" s="109" t="str">
        <f t="shared" si="75"/>
        <v/>
      </c>
      <c r="O491" s="98"/>
      <c r="P491" s="110" t="str">
        <f t="shared" si="78"/>
        <v/>
      </c>
      <c r="Q491" s="143" t="str">
        <f t="shared" si="80"/>
        <v/>
      </c>
      <c r="R491" s="148" t="str">
        <f t="shared" si="76"/>
        <v/>
      </c>
      <c r="S491" s="113" t="str">
        <f>IF(ISBLANK(C491)=TRUE,"",VLOOKUP(C491,'Límites Gráfico'!A:D,4,FALSE))</f>
        <v/>
      </c>
      <c r="T491" s="111" t="str">
        <f t="shared" si="77"/>
        <v>N. A.</v>
      </c>
      <c r="U491" s="140"/>
      <c r="V491" s="119"/>
      <c r="W491" s="216"/>
      <c r="X491" s="216"/>
    </row>
    <row r="492" spans="1:24" x14ac:dyDescent="0.25">
      <c r="A492" s="197"/>
      <c r="B492" s="108"/>
      <c r="C492" s="115"/>
      <c r="D492" s="116"/>
      <c r="E492" s="109" t="str">
        <f t="shared" si="71"/>
        <v/>
      </c>
      <c r="F492" s="97"/>
      <c r="G492" s="109" t="str">
        <f t="shared" si="72"/>
        <v/>
      </c>
      <c r="H492" s="98"/>
      <c r="I492" s="110" t="str">
        <f t="shared" si="73"/>
        <v/>
      </c>
      <c r="J492" s="145" t="str">
        <f t="shared" si="79"/>
        <v/>
      </c>
      <c r="K492" s="116"/>
      <c r="L492" s="109" t="str">
        <f t="shared" si="74"/>
        <v/>
      </c>
      <c r="M492" s="97"/>
      <c r="N492" s="109" t="str">
        <f t="shared" si="75"/>
        <v/>
      </c>
      <c r="O492" s="98"/>
      <c r="P492" s="110" t="str">
        <f t="shared" si="78"/>
        <v/>
      </c>
      <c r="Q492" s="143" t="str">
        <f t="shared" si="80"/>
        <v/>
      </c>
      <c r="R492" s="148" t="str">
        <f t="shared" si="76"/>
        <v/>
      </c>
      <c r="S492" s="113" t="str">
        <f>IF(ISBLANK(C492)=TRUE,"",VLOOKUP(C492,'Límites Gráfico'!A:D,4,FALSE))</f>
        <v/>
      </c>
      <c r="T492" s="111" t="str">
        <f t="shared" si="77"/>
        <v>N. A.</v>
      </c>
      <c r="U492" s="140"/>
      <c r="V492" s="119"/>
      <c r="W492" s="216"/>
      <c r="X492" s="216"/>
    </row>
    <row r="493" spans="1:24" x14ac:dyDescent="0.25">
      <c r="A493" s="197"/>
      <c r="B493" s="108"/>
      <c r="C493" s="115"/>
      <c r="D493" s="116"/>
      <c r="E493" s="109" t="str">
        <f t="shared" si="71"/>
        <v/>
      </c>
      <c r="F493" s="97"/>
      <c r="G493" s="109" t="str">
        <f t="shared" si="72"/>
        <v/>
      </c>
      <c r="H493" s="98"/>
      <c r="I493" s="110" t="str">
        <f t="shared" si="73"/>
        <v/>
      </c>
      <c r="J493" s="145" t="str">
        <f t="shared" si="79"/>
        <v/>
      </c>
      <c r="K493" s="116"/>
      <c r="L493" s="109" t="str">
        <f t="shared" si="74"/>
        <v/>
      </c>
      <c r="M493" s="97"/>
      <c r="N493" s="109" t="str">
        <f t="shared" si="75"/>
        <v/>
      </c>
      <c r="O493" s="98"/>
      <c r="P493" s="110" t="str">
        <f t="shared" si="78"/>
        <v/>
      </c>
      <c r="Q493" s="143" t="str">
        <f t="shared" si="80"/>
        <v/>
      </c>
      <c r="R493" s="148" t="str">
        <f t="shared" si="76"/>
        <v/>
      </c>
      <c r="S493" s="113" t="str">
        <f>IF(ISBLANK(C493)=TRUE,"",VLOOKUP(C493,'Límites Gráfico'!A:D,4,FALSE))</f>
        <v/>
      </c>
      <c r="T493" s="111" t="str">
        <f t="shared" si="77"/>
        <v>N. A.</v>
      </c>
      <c r="U493" s="140"/>
      <c r="V493" s="119"/>
      <c r="W493" s="216"/>
      <c r="X493" s="216"/>
    </row>
    <row r="494" spans="1:24" x14ac:dyDescent="0.25">
      <c r="A494" s="197"/>
      <c r="B494" s="108"/>
      <c r="C494" s="115"/>
      <c r="D494" s="116"/>
      <c r="E494" s="109" t="str">
        <f t="shared" si="71"/>
        <v/>
      </c>
      <c r="F494" s="97"/>
      <c r="G494" s="109" t="str">
        <f t="shared" si="72"/>
        <v/>
      </c>
      <c r="H494" s="98"/>
      <c r="I494" s="110" t="str">
        <f t="shared" si="73"/>
        <v/>
      </c>
      <c r="J494" s="145" t="str">
        <f t="shared" si="79"/>
        <v/>
      </c>
      <c r="K494" s="116"/>
      <c r="L494" s="109" t="str">
        <f t="shared" si="74"/>
        <v/>
      </c>
      <c r="M494" s="97"/>
      <c r="N494" s="109" t="str">
        <f t="shared" si="75"/>
        <v/>
      </c>
      <c r="O494" s="98"/>
      <c r="P494" s="110" t="str">
        <f t="shared" si="78"/>
        <v/>
      </c>
      <c r="Q494" s="143" t="str">
        <f t="shared" si="80"/>
        <v/>
      </c>
      <c r="R494" s="148" t="str">
        <f t="shared" si="76"/>
        <v/>
      </c>
      <c r="S494" s="113" t="str">
        <f>IF(ISBLANK(C494)=TRUE,"",VLOOKUP(C494,'Límites Gráfico'!A:D,4,FALSE))</f>
        <v/>
      </c>
      <c r="T494" s="111" t="str">
        <f t="shared" si="77"/>
        <v>N. A.</v>
      </c>
      <c r="U494" s="140"/>
      <c r="V494" s="119"/>
      <c r="W494" s="216"/>
      <c r="X494" s="216"/>
    </row>
    <row r="495" spans="1:24" x14ac:dyDescent="0.25">
      <c r="A495" s="197"/>
      <c r="B495" s="108"/>
      <c r="C495" s="115"/>
      <c r="D495" s="116"/>
      <c r="E495" s="109" t="str">
        <f t="shared" si="71"/>
        <v/>
      </c>
      <c r="F495" s="97"/>
      <c r="G495" s="109" t="str">
        <f t="shared" si="72"/>
        <v/>
      </c>
      <c r="H495" s="98"/>
      <c r="I495" s="110" t="str">
        <f t="shared" si="73"/>
        <v/>
      </c>
      <c r="J495" s="145" t="str">
        <f t="shared" si="79"/>
        <v/>
      </c>
      <c r="K495" s="116"/>
      <c r="L495" s="109" t="str">
        <f t="shared" si="74"/>
        <v/>
      </c>
      <c r="M495" s="97"/>
      <c r="N495" s="109" t="str">
        <f t="shared" si="75"/>
        <v/>
      </c>
      <c r="O495" s="98"/>
      <c r="P495" s="110" t="str">
        <f t="shared" si="78"/>
        <v/>
      </c>
      <c r="Q495" s="143" t="str">
        <f t="shared" si="80"/>
        <v/>
      </c>
      <c r="R495" s="148" t="str">
        <f t="shared" si="76"/>
        <v/>
      </c>
      <c r="S495" s="113" t="str">
        <f>IF(ISBLANK(C495)=TRUE,"",VLOOKUP(C495,'Límites Gráfico'!A:D,4,FALSE))</f>
        <v/>
      </c>
      <c r="T495" s="111" t="str">
        <f t="shared" si="77"/>
        <v>N. A.</v>
      </c>
      <c r="U495" s="140"/>
      <c r="V495" s="119"/>
      <c r="W495" s="216"/>
      <c r="X495" s="216"/>
    </row>
    <row r="496" spans="1:24" x14ac:dyDescent="0.25">
      <c r="A496" s="197"/>
      <c r="B496" s="108"/>
      <c r="C496" s="115"/>
      <c r="D496" s="116"/>
      <c r="E496" s="109" t="str">
        <f t="shared" si="71"/>
        <v/>
      </c>
      <c r="F496" s="97"/>
      <c r="G496" s="109" t="str">
        <f t="shared" si="72"/>
        <v/>
      </c>
      <c r="H496" s="98"/>
      <c r="I496" s="110" t="str">
        <f t="shared" si="73"/>
        <v/>
      </c>
      <c r="J496" s="145" t="str">
        <f t="shared" si="79"/>
        <v/>
      </c>
      <c r="K496" s="116"/>
      <c r="L496" s="109" t="str">
        <f t="shared" si="74"/>
        <v/>
      </c>
      <c r="M496" s="97"/>
      <c r="N496" s="109" t="str">
        <f t="shared" si="75"/>
        <v/>
      </c>
      <c r="O496" s="98"/>
      <c r="P496" s="110" t="str">
        <f t="shared" si="78"/>
        <v/>
      </c>
      <c r="Q496" s="143" t="str">
        <f t="shared" si="80"/>
        <v/>
      </c>
      <c r="R496" s="148" t="str">
        <f t="shared" si="76"/>
        <v/>
      </c>
      <c r="S496" s="113" t="str">
        <f>IF(ISBLANK(C496)=TRUE,"",VLOOKUP(C496,'Límites Gráfico'!A:D,4,FALSE))</f>
        <v/>
      </c>
      <c r="T496" s="111" t="str">
        <f t="shared" si="77"/>
        <v>N. A.</v>
      </c>
      <c r="U496" s="140"/>
      <c r="V496" s="119"/>
      <c r="W496" s="216"/>
      <c r="X496" s="216"/>
    </row>
    <row r="497" spans="1:24" x14ac:dyDescent="0.25">
      <c r="A497" s="197"/>
      <c r="B497" s="108"/>
      <c r="C497" s="115"/>
      <c r="D497" s="116"/>
      <c r="E497" s="109" t="str">
        <f t="shared" si="71"/>
        <v/>
      </c>
      <c r="F497" s="97"/>
      <c r="G497" s="109" t="str">
        <f t="shared" si="72"/>
        <v/>
      </c>
      <c r="H497" s="98"/>
      <c r="I497" s="110" t="str">
        <f t="shared" si="73"/>
        <v/>
      </c>
      <c r="J497" s="145" t="str">
        <f t="shared" si="79"/>
        <v/>
      </c>
      <c r="K497" s="116"/>
      <c r="L497" s="109" t="str">
        <f t="shared" si="74"/>
        <v/>
      </c>
      <c r="M497" s="97"/>
      <c r="N497" s="109" t="str">
        <f t="shared" si="75"/>
        <v/>
      </c>
      <c r="O497" s="98"/>
      <c r="P497" s="110" t="str">
        <f t="shared" si="78"/>
        <v/>
      </c>
      <c r="Q497" s="143" t="str">
        <f t="shared" si="80"/>
        <v/>
      </c>
      <c r="R497" s="148" t="str">
        <f t="shared" si="76"/>
        <v/>
      </c>
      <c r="S497" s="113" t="str">
        <f>IF(ISBLANK(C497)=TRUE,"",VLOOKUP(C497,'Límites Gráfico'!A:D,4,FALSE))</f>
        <v/>
      </c>
      <c r="T497" s="111" t="str">
        <f t="shared" si="77"/>
        <v>N. A.</v>
      </c>
      <c r="U497" s="140"/>
      <c r="V497" s="119"/>
      <c r="W497" s="216"/>
      <c r="X497" s="216"/>
    </row>
    <row r="498" spans="1:24" x14ac:dyDescent="0.25">
      <c r="A498" s="197"/>
      <c r="B498" s="108"/>
      <c r="C498" s="115"/>
      <c r="D498" s="116"/>
      <c r="E498" s="109" t="str">
        <f t="shared" si="71"/>
        <v/>
      </c>
      <c r="F498" s="97"/>
      <c r="G498" s="109" t="str">
        <f t="shared" si="72"/>
        <v/>
      </c>
      <c r="H498" s="98"/>
      <c r="I498" s="110" t="str">
        <f t="shared" si="73"/>
        <v/>
      </c>
      <c r="J498" s="145" t="str">
        <f t="shared" si="79"/>
        <v/>
      </c>
      <c r="K498" s="116"/>
      <c r="L498" s="109" t="str">
        <f t="shared" si="74"/>
        <v/>
      </c>
      <c r="M498" s="97"/>
      <c r="N498" s="109" t="str">
        <f t="shared" si="75"/>
        <v/>
      </c>
      <c r="O498" s="98"/>
      <c r="P498" s="110" t="str">
        <f t="shared" si="78"/>
        <v/>
      </c>
      <c r="Q498" s="143" t="str">
        <f t="shared" si="80"/>
        <v/>
      </c>
      <c r="R498" s="148" t="str">
        <f t="shared" si="76"/>
        <v/>
      </c>
      <c r="S498" s="113" t="str">
        <f>IF(ISBLANK(C498)=TRUE,"",VLOOKUP(C498,'Límites Gráfico'!A:D,4,FALSE))</f>
        <v/>
      </c>
      <c r="T498" s="111" t="str">
        <f t="shared" si="77"/>
        <v>N. A.</v>
      </c>
      <c r="U498" s="140"/>
      <c r="V498" s="119"/>
      <c r="W498" s="216"/>
      <c r="X498" s="216"/>
    </row>
    <row r="499" spans="1:24" x14ac:dyDescent="0.25">
      <c r="A499" s="197"/>
      <c r="B499" s="108"/>
      <c r="C499" s="115"/>
      <c r="D499" s="116"/>
      <c r="E499" s="109" t="str">
        <f t="shared" si="71"/>
        <v/>
      </c>
      <c r="F499" s="97"/>
      <c r="G499" s="109" t="str">
        <f t="shared" si="72"/>
        <v/>
      </c>
      <c r="H499" s="98"/>
      <c r="I499" s="110" t="str">
        <f t="shared" si="73"/>
        <v/>
      </c>
      <c r="J499" s="145" t="str">
        <f t="shared" si="79"/>
        <v/>
      </c>
      <c r="K499" s="116"/>
      <c r="L499" s="109" t="str">
        <f t="shared" si="74"/>
        <v/>
      </c>
      <c r="M499" s="97"/>
      <c r="N499" s="109" t="str">
        <f t="shared" si="75"/>
        <v/>
      </c>
      <c r="O499" s="98"/>
      <c r="P499" s="110" t="str">
        <f t="shared" si="78"/>
        <v/>
      </c>
      <c r="Q499" s="143" t="str">
        <f t="shared" si="80"/>
        <v/>
      </c>
      <c r="R499" s="148" t="str">
        <f t="shared" si="76"/>
        <v/>
      </c>
      <c r="S499" s="113" t="str">
        <f>IF(ISBLANK(C499)=TRUE,"",VLOOKUP(C499,'Límites Gráfico'!A:D,4,FALSE))</f>
        <v/>
      </c>
      <c r="T499" s="111" t="str">
        <f t="shared" si="77"/>
        <v>N. A.</v>
      </c>
      <c r="U499" s="140"/>
      <c r="V499" s="119"/>
      <c r="W499" s="216"/>
      <c r="X499" s="216"/>
    </row>
    <row r="500" spans="1:24" x14ac:dyDescent="0.25">
      <c r="A500" s="197"/>
      <c r="B500" s="108"/>
      <c r="C500" s="115"/>
      <c r="D500" s="116"/>
      <c r="E500" s="109" t="str">
        <f t="shared" si="71"/>
        <v/>
      </c>
      <c r="F500" s="97"/>
      <c r="G500" s="109" t="str">
        <f t="shared" si="72"/>
        <v/>
      </c>
      <c r="H500" s="98"/>
      <c r="I500" s="110" t="str">
        <f t="shared" si="73"/>
        <v/>
      </c>
      <c r="J500" s="145" t="str">
        <f t="shared" si="79"/>
        <v/>
      </c>
      <c r="K500" s="116"/>
      <c r="L500" s="109" t="str">
        <f t="shared" si="74"/>
        <v/>
      </c>
      <c r="M500" s="97"/>
      <c r="N500" s="109" t="str">
        <f t="shared" si="75"/>
        <v/>
      </c>
      <c r="O500" s="98"/>
      <c r="P500" s="110" t="str">
        <f t="shared" si="78"/>
        <v/>
      </c>
      <c r="Q500" s="143" t="str">
        <f t="shared" si="80"/>
        <v/>
      </c>
      <c r="R500" s="148" t="str">
        <f t="shared" si="76"/>
        <v/>
      </c>
      <c r="S500" s="113" t="str">
        <f>IF(ISBLANK(C500)=TRUE,"",VLOOKUP(C500,'Límites Gráfico'!A:D,4,FALSE))</f>
        <v/>
      </c>
      <c r="T500" s="111" t="str">
        <f t="shared" si="77"/>
        <v>N. A.</v>
      </c>
      <c r="U500" s="140"/>
      <c r="V500" s="119"/>
      <c r="W500" s="216"/>
      <c r="X500" s="216"/>
    </row>
    <row r="501" spans="1:24" x14ac:dyDescent="0.25">
      <c r="A501" s="197"/>
      <c r="B501" s="108"/>
      <c r="C501" s="115"/>
      <c r="D501" s="116"/>
      <c r="E501" s="109" t="str">
        <f t="shared" si="71"/>
        <v/>
      </c>
      <c r="F501" s="97"/>
      <c r="G501" s="109" t="str">
        <f t="shared" si="72"/>
        <v/>
      </c>
      <c r="H501" s="98"/>
      <c r="I501" s="110" t="str">
        <f t="shared" si="73"/>
        <v/>
      </c>
      <c r="J501" s="145" t="str">
        <f t="shared" si="79"/>
        <v/>
      </c>
      <c r="K501" s="116"/>
      <c r="L501" s="109" t="str">
        <f t="shared" si="74"/>
        <v/>
      </c>
      <c r="M501" s="97"/>
      <c r="N501" s="109" t="str">
        <f t="shared" si="75"/>
        <v/>
      </c>
      <c r="O501" s="98"/>
      <c r="P501" s="110" t="str">
        <f t="shared" si="78"/>
        <v/>
      </c>
      <c r="Q501" s="143" t="str">
        <f t="shared" si="80"/>
        <v/>
      </c>
      <c r="R501" s="148" t="str">
        <f t="shared" si="76"/>
        <v/>
      </c>
      <c r="S501" s="113" t="str">
        <f>IF(ISBLANK(C501)=TRUE,"",VLOOKUP(C501,'Límites Gráfico'!A:D,4,FALSE))</f>
        <v/>
      </c>
      <c r="T501" s="111" t="str">
        <f t="shared" si="77"/>
        <v>N. A.</v>
      </c>
      <c r="U501" s="140"/>
      <c r="V501" s="119"/>
      <c r="W501" s="216"/>
      <c r="X501" s="216"/>
    </row>
    <row r="502" spans="1:24" x14ac:dyDescent="0.25">
      <c r="A502" s="197"/>
      <c r="B502" s="108"/>
      <c r="C502" s="115"/>
      <c r="D502" s="116"/>
      <c r="E502" s="109" t="str">
        <f t="shared" si="71"/>
        <v/>
      </c>
      <c r="F502" s="97"/>
      <c r="G502" s="109" t="str">
        <f t="shared" si="72"/>
        <v/>
      </c>
      <c r="H502" s="98"/>
      <c r="I502" s="110" t="str">
        <f t="shared" si="73"/>
        <v/>
      </c>
      <c r="J502" s="145" t="str">
        <f t="shared" si="79"/>
        <v/>
      </c>
      <c r="K502" s="116"/>
      <c r="L502" s="109" t="str">
        <f t="shared" si="74"/>
        <v/>
      </c>
      <c r="M502" s="97"/>
      <c r="N502" s="109" t="str">
        <f t="shared" si="75"/>
        <v/>
      </c>
      <c r="O502" s="98"/>
      <c r="P502" s="110" t="str">
        <f t="shared" si="78"/>
        <v/>
      </c>
      <c r="Q502" s="143" t="str">
        <f t="shared" si="80"/>
        <v/>
      </c>
      <c r="R502" s="148" t="str">
        <f t="shared" si="76"/>
        <v/>
      </c>
      <c r="S502" s="113" t="str">
        <f>IF(ISBLANK(C502)=TRUE,"",VLOOKUP(C502,'Límites Gráfico'!A:D,4,FALSE))</f>
        <v/>
      </c>
      <c r="T502" s="111" t="str">
        <f t="shared" si="77"/>
        <v>N. A.</v>
      </c>
      <c r="U502" s="140"/>
      <c r="V502" s="119"/>
      <c r="W502" s="216"/>
      <c r="X502" s="216"/>
    </row>
    <row r="503" spans="1:24" x14ac:dyDescent="0.25">
      <c r="A503" s="197"/>
      <c r="B503" s="108"/>
      <c r="C503" s="115"/>
      <c r="D503" s="116"/>
      <c r="E503" s="109" t="str">
        <f t="shared" si="71"/>
        <v/>
      </c>
      <c r="F503" s="97"/>
      <c r="G503" s="109" t="str">
        <f t="shared" si="72"/>
        <v/>
      </c>
      <c r="H503" s="98"/>
      <c r="I503" s="110" t="str">
        <f t="shared" si="73"/>
        <v/>
      </c>
      <c r="J503" s="145" t="str">
        <f t="shared" si="79"/>
        <v/>
      </c>
      <c r="K503" s="116"/>
      <c r="L503" s="109" t="str">
        <f t="shared" si="74"/>
        <v/>
      </c>
      <c r="M503" s="97"/>
      <c r="N503" s="109" t="str">
        <f t="shared" si="75"/>
        <v/>
      </c>
      <c r="O503" s="98"/>
      <c r="P503" s="110" t="str">
        <f t="shared" si="78"/>
        <v/>
      </c>
      <c r="Q503" s="143" t="str">
        <f t="shared" si="80"/>
        <v/>
      </c>
      <c r="R503" s="148" t="str">
        <f t="shared" si="76"/>
        <v/>
      </c>
      <c r="S503" s="113" t="str">
        <f>IF(ISBLANK(C503)=TRUE,"",VLOOKUP(C503,'Límites Gráfico'!A:D,4,FALSE))</f>
        <v/>
      </c>
      <c r="T503" s="111" t="str">
        <f t="shared" si="77"/>
        <v>N. A.</v>
      </c>
      <c r="U503" s="140"/>
      <c r="V503" s="119"/>
      <c r="W503" s="216"/>
      <c r="X503" s="216"/>
    </row>
    <row r="504" spans="1:24" x14ac:dyDescent="0.25">
      <c r="A504" s="197"/>
      <c r="B504" s="108"/>
      <c r="C504" s="115"/>
      <c r="D504" s="116"/>
      <c r="E504" s="109" t="str">
        <f t="shared" si="71"/>
        <v/>
      </c>
      <c r="F504" s="97"/>
      <c r="G504" s="109" t="str">
        <f t="shared" si="72"/>
        <v/>
      </c>
      <c r="H504" s="98"/>
      <c r="I504" s="110" t="str">
        <f t="shared" si="73"/>
        <v/>
      </c>
      <c r="J504" s="145" t="str">
        <f t="shared" si="79"/>
        <v/>
      </c>
      <c r="K504" s="116"/>
      <c r="L504" s="109" t="str">
        <f t="shared" si="74"/>
        <v/>
      </c>
      <c r="M504" s="97"/>
      <c r="N504" s="109" t="str">
        <f t="shared" si="75"/>
        <v/>
      </c>
      <c r="O504" s="98"/>
      <c r="P504" s="110" t="str">
        <f t="shared" si="78"/>
        <v/>
      </c>
      <c r="Q504" s="143" t="str">
        <f t="shared" si="80"/>
        <v/>
      </c>
      <c r="R504" s="148" t="str">
        <f t="shared" si="76"/>
        <v/>
      </c>
      <c r="S504" s="113" t="str">
        <f>IF(ISBLANK(C504)=TRUE,"",VLOOKUP(C504,'Límites Gráfico'!A:D,4,FALSE))</f>
        <v/>
      </c>
      <c r="T504" s="111" t="str">
        <f t="shared" si="77"/>
        <v>N. A.</v>
      </c>
      <c r="U504" s="140"/>
      <c r="V504" s="119"/>
      <c r="W504" s="216"/>
      <c r="X504" s="216"/>
    </row>
    <row r="505" spans="1:24" x14ac:dyDescent="0.25">
      <c r="A505" s="197"/>
      <c r="B505" s="108"/>
      <c r="C505" s="115"/>
      <c r="D505" s="116"/>
      <c r="E505" s="109" t="str">
        <f t="shared" si="71"/>
        <v/>
      </c>
      <c r="F505" s="97"/>
      <c r="G505" s="109" t="str">
        <f t="shared" si="72"/>
        <v/>
      </c>
      <c r="H505" s="98"/>
      <c r="I505" s="110" t="str">
        <f t="shared" si="73"/>
        <v/>
      </c>
      <c r="J505" s="145" t="str">
        <f t="shared" si="79"/>
        <v/>
      </c>
      <c r="K505" s="116"/>
      <c r="L505" s="109" t="str">
        <f t="shared" si="74"/>
        <v/>
      </c>
      <c r="M505" s="97"/>
      <c r="N505" s="109" t="str">
        <f t="shared" si="75"/>
        <v/>
      </c>
      <c r="O505" s="98"/>
      <c r="P505" s="110" t="str">
        <f t="shared" si="78"/>
        <v/>
      </c>
      <c r="Q505" s="143" t="str">
        <f t="shared" si="80"/>
        <v/>
      </c>
      <c r="R505" s="148" t="str">
        <f t="shared" si="76"/>
        <v/>
      </c>
      <c r="S505" s="113" t="str">
        <f>IF(ISBLANK(C505)=TRUE,"",VLOOKUP(C505,'Límites Gráfico'!A:D,4,FALSE))</f>
        <v/>
      </c>
      <c r="T505" s="111" t="str">
        <f t="shared" si="77"/>
        <v>N. A.</v>
      </c>
      <c r="U505" s="140"/>
      <c r="V505" s="119"/>
      <c r="W505" s="216"/>
      <c r="X505" s="216"/>
    </row>
    <row r="506" spans="1:24" x14ac:dyDescent="0.25">
      <c r="A506" s="197"/>
      <c r="B506" s="108"/>
      <c r="C506" s="115"/>
      <c r="D506" s="116"/>
      <c r="E506" s="109" t="str">
        <f t="shared" si="71"/>
        <v/>
      </c>
      <c r="F506" s="97"/>
      <c r="G506" s="109" t="str">
        <f t="shared" si="72"/>
        <v/>
      </c>
      <c r="H506" s="98"/>
      <c r="I506" s="110" t="str">
        <f t="shared" si="73"/>
        <v/>
      </c>
      <c r="J506" s="145" t="str">
        <f t="shared" si="79"/>
        <v/>
      </c>
      <c r="K506" s="116"/>
      <c r="L506" s="109" t="str">
        <f t="shared" si="74"/>
        <v/>
      </c>
      <c r="M506" s="97"/>
      <c r="N506" s="109" t="str">
        <f t="shared" si="75"/>
        <v/>
      </c>
      <c r="O506" s="98"/>
      <c r="P506" s="110" t="str">
        <f t="shared" si="78"/>
        <v/>
      </c>
      <c r="Q506" s="143" t="str">
        <f t="shared" si="80"/>
        <v/>
      </c>
      <c r="R506" s="148" t="str">
        <f t="shared" si="76"/>
        <v/>
      </c>
      <c r="S506" s="113" t="str">
        <f>IF(ISBLANK(C506)=TRUE,"",VLOOKUP(C506,'Límites Gráfico'!A:D,4,FALSE))</f>
        <v/>
      </c>
      <c r="T506" s="111" t="str">
        <f t="shared" si="77"/>
        <v>N. A.</v>
      </c>
      <c r="U506" s="140"/>
      <c r="V506" s="119"/>
      <c r="W506" s="216"/>
      <c r="X506" s="216"/>
    </row>
    <row r="507" spans="1:24" x14ac:dyDescent="0.25">
      <c r="A507" s="197"/>
      <c r="B507" s="108"/>
      <c r="C507" s="115"/>
      <c r="D507" s="116"/>
      <c r="E507" s="109" t="str">
        <f t="shared" si="71"/>
        <v/>
      </c>
      <c r="F507" s="97"/>
      <c r="G507" s="109" t="str">
        <f t="shared" si="72"/>
        <v/>
      </c>
      <c r="H507" s="98"/>
      <c r="I507" s="110" t="str">
        <f t="shared" si="73"/>
        <v/>
      </c>
      <c r="J507" s="145" t="str">
        <f t="shared" si="79"/>
        <v/>
      </c>
      <c r="K507" s="116"/>
      <c r="L507" s="109" t="str">
        <f t="shared" si="74"/>
        <v/>
      </c>
      <c r="M507" s="97"/>
      <c r="N507" s="109" t="str">
        <f t="shared" si="75"/>
        <v/>
      </c>
      <c r="O507" s="98"/>
      <c r="P507" s="110" t="str">
        <f t="shared" si="78"/>
        <v/>
      </c>
      <c r="Q507" s="143" t="str">
        <f t="shared" si="80"/>
        <v/>
      </c>
      <c r="R507" s="148" t="str">
        <f t="shared" si="76"/>
        <v/>
      </c>
      <c r="S507" s="113" t="str">
        <f>IF(ISBLANK(C507)=TRUE,"",VLOOKUP(C507,'Límites Gráfico'!A:D,4,FALSE))</f>
        <v/>
      </c>
      <c r="T507" s="111" t="str">
        <f t="shared" si="77"/>
        <v>N. A.</v>
      </c>
      <c r="U507" s="140"/>
      <c r="V507" s="119"/>
      <c r="W507" s="216"/>
      <c r="X507" s="216"/>
    </row>
    <row r="508" spans="1:24" x14ac:dyDescent="0.25">
      <c r="A508" s="197"/>
      <c r="B508" s="108"/>
      <c r="C508" s="115"/>
      <c r="D508" s="116"/>
      <c r="E508" s="109" t="str">
        <f t="shared" si="71"/>
        <v/>
      </c>
      <c r="F508" s="97"/>
      <c r="G508" s="109" t="str">
        <f t="shared" si="72"/>
        <v/>
      </c>
      <c r="H508" s="98"/>
      <c r="I508" s="110" t="str">
        <f t="shared" si="73"/>
        <v/>
      </c>
      <c r="J508" s="145" t="str">
        <f t="shared" si="79"/>
        <v/>
      </c>
      <c r="K508" s="116"/>
      <c r="L508" s="109" t="str">
        <f t="shared" si="74"/>
        <v/>
      </c>
      <c r="M508" s="97"/>
      <c r="N508" s="109" t="str">
        <f t="shared" si="75"/>
        <v/>
      </c>
      <c r="O508" s="98"/>
      <c r="P508" s="110" t="str">
        <f t="shared" si="78"/>
        <v/>
      </c>
      <c r="Q508" s="143" t="str">
        <f t="shared" si="80"/>
        <v/>
      </c>
      <c r="R508" s="148" t="str">
        <f t="shared" si="76"/>
        <v/>
      </c>
      <c r="S508" s="113" t="str">
        <f>IF(ISBLANK(C508)=TRUE,"",VLOOKUP(C508,'Límites Gráfico'!A:D,4,FALSE))</f>
        <v/>
      </c>
      <c r="T508" s="111" t="str">
        <f t="shared" si="77"/>
        <v>N. A.</v>
      </c>
      <c r="U508" s="140"/>
      <c r="V508" s="119"/>
      <c r="W508" s="216"/>
      <c r="X508" s="216"/>
    </row>
    <row r="509" spans="1:24" x14ac:dyDescent="0.25">
      <c r="A509" s="197"/>
      <c r="B509" s="108"/>
      <c r="C509" s="115"/>
      <c r="D509" s="116"/>
      <c r="E509" s="109" t="str">
        <f t="shared" si="71"/>
        <v/>
      </c>
      <c r="F509" s="97"/>
      <c r="G509" s="109" t="str">
        <f t="shared" si="72"/>
        <v/>
      </c>
      <c r="H509" s="98"/>
      <c r="I509" s="110" t="str">
        <f t="shared" si="73"/>
        <v/>
      </c>
      <c r="J509" s="145" t="str">
        <f t="shared" si="79"/>
        <v/>
      </c>
      <c r="K509" s="116"/>
      <c r="L509" s="109" t="str">
        <f t="shared" si="74"/>
        <v/>
      </c>
      <c r="M509" s="97"/>
      <c r="N509" s="109" t="str">
        <f t="shared" si="75"/>
        <v/>
      </c>
      <c r="O509" s="98"/>
      <c r="P509" s="110" t="str">
        <f t="shared" si="78"/>
        <v/>
      </c>
      <c r="Q509" s="143" t="str">
        <f t="shared" si="80"/>
        <v/>
      </c>
      <c r="R509" s="148" t="str">
        <f t="shared" si="76"/>
        <v/>
      </c>
      <c r="S509" s="113" t="str">
        <f>IF(ISBLANK(C509)=TRUE,"",VLOOKUP(C509,'Límites Gráfico'!A:D,4,FALSE))</f>
        <v/>
      </c>
      <c r="T509" s="111" t="str">
        <f t="shared" si="77"/>
        <v>N. A.</v>
      </c>
      <c r="U509" s="140"/>
      <c r="V509" s="119"/>
      <c r="W509" s="216"/>
      <c r="X509" s="216"/>
    </row>
    <row r="510" spans="1:24" x14ac:dyDescent="0.25">
      <c r="A510" s="197"/>
      <c r="B510" s="108"/>
      <c r="C510" s="115"/>
      <c r="D510" s="116"/>
      <c r="E510" s="109" t="str">
        <f t="shared" si="71"/>
        <v/>
      </c>
      <c r="F510" s="97"/>
      <c r="G510" s="109" t="str">
        <f t="shared" si="72"/>
        <v/>
      </c>
      <c r="H510" s="98"/>
      <c r="I510" s="110" t="str">
        <f t="shared" si="73"/>
        <v/>
      </c>
      <c r="J510" s="145" t="str">
        <f t="shared" si="79"/>
        <v/>
      </c>
      <c r="K510" s="116"/>
      <c r="L510" s="109" t="str">
        <f t="shared" si="74"/>
        <v/>
      </c>
      <c r="M510" s="97"/>
      <c r="N510" s="109" t="str">
        <f t="shared" si="75"/>
        <v/>
      </c>
      <c r="O510" s="98"/>
      <c r="P510" s="110" t="str">
        <f t="shared" si="78"/>
        <v/>
      </c>
      <c r="Q510" s="143" t="str">
        <f t="shared" si="80"/>
        <v/>
      </c>
      <c r="R510" s="148" t="str">
        <f t="shared" si="76"/>
        <v/>
      </c>
      <c r="S510" s="113" t="str">
        <f>IF(ISBLANK(C510)=TRUE,"",VLOOKUP(C510,'Límites Gráfico'!A:D,4,FALSE))</f>
        <v/>
      </c>
      <c r="T510" s="111" t="str">
        <f t="shared" si="77"/>
        <v>N. A.</v>
      </c>
      <c r="U510" s="140"/>
      <c r="V510" s="119"/>
      <c r="W510" s="216"/>
      <c r="X510" s="216"/>
    </row>
    <row r="511" spans="1:24" x14ac:dyDescent="0.25">
      <c r="A511" s="197"/>
      <c r="B511" s="108"/>
      <c r="C511" s="115"/>
      <c r="D511" s="116"/>
      <c r="E511" s="109" t="str">
        <f t="shared" si="71"/>
        <v/>
      </c>
      <c r="F511" s="97"/>
      <c r="G511" s="109" t="str">
        <f t="shared" si="72"/>
        <v/>
      </c>
      <c r="H511" s="98"/>
      <c r="I511" s="110" t="str">
        <f t="shared" si="73"/>
        <v/>
      </c>
      <c r="J511" s="145" t="str">
        <f t="shared" si="79"/>
        <v/>
      </c>
      <c r="K511" s="116"/>
      <c r="L511" s="109" t="str">
        <f t="shared" si="74"/>
        <v/>
      </c>
      <c r="M511" s="97"/>
      <c r="N511" s="109" t="str">
        <f t="shared" si="75"/>
        <v/>
      </c>
      <c r="O511" s="98"/>
      <c r="P511" s="110" t="str">
        <f t="shared" si="78"/>
        <v/>
      </c>
      <c r="Q511" s="143" t="str">
        <f t="shared" si="80"/>
        <v/>
      </c>
      <c r="R511" s="148" t="str">
        <f t="shared" si="76"/>
        <v/>
      </c>
      <c r="S511" s="113" t="str">
        <f>IF(ISBLANK(C511)=TRUE,"",VLOOKUP(C511,'Límites Gráfico'!A:D,4,FALSE))</f>
        <v/>
      </c>
      <c r="T511" s="111" t="str">
        <f t="shared" si="77"/>
        <v>N. A.</v>
      </c>
      <c r="U511" s="140"/>
      <c r="V511" s="119"/>
      <c r="W511" s="216"/>
      <c r="X511" s="216"/>
    </row>
    <row r="512" spans="1:24" x14ac:dyDescent="0.25">
      <c r="A512" s="197"/>
      <c r="B512" s="108"/>
      <c r="C512" s="115"/>
      <c r="D512" s="116"/>
      <c r="E512" s="109" t="str">
        <f t="shared" si="71"/>
        <v/>
      </c>
      <c r="F512" s="97"/>
      <c r="G512" s="109" t="str">
        <f t="shared" si="72"/>
        <v/>
      </c>
      <c r="H512" s="98"/>
      <c r="I512" s="110" t="str">
        <f t="shared" si="73"/>
        <v/>
      </c>
      <c r="J512" s="145" t="str">
        <f t="shared" si="79"/>
        <v/>
      </c>
      <c r="K512" s="116"/>
      <c r="L512" s="109" t="str">
        <f t="shared" si="74"/>
        <v/>
      </c>
      <c r="M512" s="97"/>
      <c r="N512" s="109" t="str">
        <f t="shared" si="75"/>
        <v/>
      </c>
      <c r="O512" s="98"/>
      <c r="P512" s="110" t="str">
        <f t="shared" si="78"/>
        <v/>
      </c>
      <c r="Q512" s="143" t="str">
        <f t="shared" si="80"/>
        <v/>
      </c>
      <c r="R512" s="148" t="str">
        <f t="shared" si="76"/>
        <v/>
      </c>
      <c r="S512" s="113" t="str">
        <f>IF(ISBLANK(C512)=TRUE,"",VLOOKUP(C512,'Límites Gráfico'!A:D,4,FALSE))</f>
        <v/>
      </c>
      <c r="T512" s="111" t="str">
        <f t="shared" si="77"/>
        <v>N. A.</v>
      </c>
      <c r="U512" s="140"/>
      <c r="V512" s="119"/>
      <c r="W512" s="216"/>
      <c r="X512" s="216"/>
    </row>
    <row r="513" spans="1:24" x14ac:dyDescent="0.25">
      <c r="A513" s="197"/>
      <c r="B513" s="108"/>
      <c r="C513" s="115"/>
      <c r="D513" s="116"/>
      <c r="E513" s="109" t="str">
        <f t="shared" si="71"/>
        <v/>
      </c>
      <c r="F513" s="97"/>
      <c r="G513" s="109" t="str">
        <f t="shared" si="72"/>
        <v/>
      </c>
      <c r="H513" s="98"/>
      <c r="I513" s="110" t="str">
        <f t="shared" si="73"/>
        <v/>
      </c>
      <c r="J513" s="145" t="str">
        <f t="shared" si="79"/>
        <v/>
      </c>
      <c r="K513" s="116"/>
      <c r="L513" s="109" t="str">
        <f t="shared" si="74"/>
        <v/>
      </c>
      <c r="M513" s="97"/>
      <c r="N513" s="109" t="str">
        <f t="shared" si="75"/>
        <v/>
      </c>
      <c r="O513" s="98"/>
      <c r="P513" s="110" t="str">
        <f t="shared" si="78"/>
        <v/>
      </c>
      <c r="Q513" s="143" t="str">
        <f t="shared" si="80"/>
        <v/>
      </c>
      <c r="R513" s="148" t="str">
        <f t="shared" si="76"/>
        <v/>
      </c>
      <c r="S513" s="113" t="str">
        <f>IF(ISBLANK(C513)=TRUE,"",VLOOKUP(C513,'Límites Gráfico'!A:D,4,FALSE))</f>
        <v/>
      </c>
      <c r="T513" s="111" t="str">
        <f t="shared" si="77"/>
        <v>N. A.</v>
      </c>
      <c r="U513" s="140"/>
      <c r="V513" s="119"/>
      <c r="W513" s="216"/>
      <c r="X513" s="216"/>
    </row>
    <row r="514" spans="1:24" x14ac:dyDescent="0.25">
      <c r="A514" s="197"/>
      <c r="B514" s="108"/>
      <c r="C514" s="115"/>
      <c r="D514" s="116"/>
      <c r="E514" s="109" t="str">
        <f t="shared" si="71"/>
        <v/>
      </c>
      <c r="F514" s="97"/>
      <c r="G514" s="109" t="str">
        <f t="shared" si="72"/>
        <v/>
      </c>
      <c r="H514" s="98"/>
      <c r="I514" s="110" t="str">
        <f t="shared" si="73"/>
        <v/>
      </c>
      <c r="J514" s="145" t="str">
        <f t="shared" si="79"/>
        <v/>
      </c>
      <c r="K514" s="116"/>
      <c r="L514" s="109" t="str">
        <f t="shared" si="74"/>
        <v/>
      </c>
      <c r="M514" s="97"/>
      <c r="N514" s="109" t="str">
        <f t="shared" si="75"/>
        <v/>
      </c>
      <c r="O514" s="98"/>
      <c r="P514" s="110" t="str">
        <f t="shared" si="78"/>
        <v/>
      </c>
      <c r="Q514" s="143" t="str">
        <f t="shared" si="80"/>
        <v/>
      </c>
      <c r="R514" s="148" t="str">
        <f t="shared" si="76"/>
        <v/>
      </c>
      <c r="S514" s="113" t="str">
        <f>IF(ISBLANK(C514)=TRUE,"",VLOOKUP(C514,'Límites Gráfico'!A:D,4,FALSE))</f>
        <v/>
      </c>
      <c r="T514" s="111" t="str">
        <f t="shared" si="77"/>
        <v>N. A.</v>
      </c>
      <c r="U514" s="140"/>
      <c r="V514" s="119"/>
      <c r="W514" s="216"/>
      <c r="X514" s="216"/>
    </row>
    <row r="515" spans="1:24" x14ac:dyDescent="0.25">
      <c r="A515" s="197"/>
      <c r="B515" s="108"/>
      <c r="C515" s="115"/>
      <c r="D515" s="116"/>
      <c r="E515" s="109" t="str">
        <f t="shared" si="71"/>
        <v/>
      </c>
      <c r="F515" s="97"/>
      <c r="G515" s="109" t="str">
        <f t="shared" si="72"/>
        <v/>
      </c>
      <c r="H515" s="98"/>
      <c r="I515" s="110" t="str">
        <f t="shared" si="73"/>
        <v/>
      </c>
      <c r="J515" s="145" t="str">
        <f t="shared" si="79"/>
        <v/>
      </c>
      <c r="K515" s="116"/>
      <c r="L515" s="109" t="str">
        <f t="shared" si="74"/>
        <v/>
      </c>
      <c r="M515" s="97"/>
      <c r="N515" s="109" t="str">
        <f t="shared" si="75"/>
        <v/>
      </c>
      <c r="O515" s="98"/>
      <c r="P515" s="110" t="str">
        <f t="shared" si="78"/>
        <v/>
      </c>
      <c r="Q515" s="143" t="str">
        <f t="shared" si="80"/>
        <v/>
      </c>
      <c r="R515" s="148" t="str">
        <f t="shared" si="76"/>
        <v/>
      </c>
      <c r="S515" s="113" t="str">
        <f>IF(ISBLANK(C515)=TRUE,"",VLOOKUP(C515,'Límites Gráfico'!A:D,4,FALSE))</f>
        <v/>
      </c>
      <c r="T515" s="111" t="str">
        <f t="shared" si="77"/>
        <v>N. A.</v>
      </c>
      <c r="U515" s="140"/>
      <c r="V515" s="119"/>
      <c r="W515" s="216"/>
      <c r="X515" s="216"/>
    </row>
    <row r="516" spans="1:24" x14ac:dyDescent="0.25">
      <c r="A516" s="197"/>
      <c r="B516" s="108"/>
      <c r="C516" s="115"/>
      <c r="D516" s="116"/>
      <c r="E516" s="109" t="str">
        <f t="shared" si="71"/>
        <v/>
      </c>
      <c r="F516" s="97"/>
      <c r="G516" s="109" t="str">
        <f t="shared" si="72"/>
        <v/>
      </c>
      <c r="H516" s="98"/>
      <c r="I516" s="110" t="str">
        <f t="shared" si="73"/>
        <v/>
      </c>
      <c r="J516" s="145" t="str">
        <f t="shared" si="79"/>
        <v/>
      </c>
      <c r="K516" s="116"/>
      <c r="L516" s="109" t="str">
        <f t="shared" si="74"/>
        <v/>
      </c>
      <c r="M516" s="97"/>
      <c r="N516" s="109" t="str">
        <f t="shared" si="75"/>
        <v/>
      </c>
      <c r="O516" s="98"/>
      <c r="P516" s="110" t="str">
        <f t="shared" si="78"/>
        <v/>
      </c>
      <c r="Q516" s="143" t="str">
        <f t="shared" si="80"/>
        <v/>
      </c>
      <c r="R516" s="148" t="str">
        <f t="shared" si="76"/>
        <v/>
      </c>
      <c r="S516" s="113" t="str">
        <f>IF(ISBLANK(C516)=TRUE,"",VLOOKUP(C516,'Límites Gráfico'!A:D,4,FALSE))</f>
        <v/>
      </c>
      <c r="T516" s="111" t="str">
        <f t="shared" si="77"/>
        <v>N. A.</v>
      </c>
      <c r="U516" s="140"/>
      <c r="V516" s="119"/>
      <c r="W516" s="216"/>
      <c r="X516" s="216"/>
    </row>
    <row r="517" spans="1:24" x14ac:dyDescent="0.25">
      <c r="A517" s="197"/>
      <c r="B517" s="108"/>
      <c r="C517" s="115"/>
      <c r="D517" s="116"/>
      <c r="E517" s="109" t="str">
        <f t="shared" si="71"/>
        <v/>
      </c>
      <c r="F517" s="97"/>
      <c r="G517" s="109" t="str">
        <f t="shared" si="72"/>
        <v/>
      </c>
      <c r="H517" s="98"/>
      <c r="I517" s="110" t="str">
        <f t="shared" si="73"/>
        <v/>
      </c>
      <c r="J517" s="145" t="str">
        <f t="shared" si="79"/>
        <v/>
      </c>
      <c r="K517" s="116"/>
      <c r="L517" s="109" t="str">
        <f t="shared" si="74"/>
        <v/>
      </c>
      <c r="M517" s="97"/>
      <c r="N517" s="109" t="str">
        <f t="shared" si="75"/>
        <v/>
      </c>
      <c r="O517" s="98"/>
      <c r="P517" s="110" t="str">
        <f t="shared" si="78"/>
        <v/>
      </c>
      <c r="Q517" s="143" t="str">
        <f t="shared" si="80"/>
        <v/>
      </c>
      <c r="R517" s="148" t="str">
        <f t="shared" si="76"/>
        <v/>
      </c>
      <c r="S517" s="113" t="str">
        <f>IF(ISBLANK(C517)=TRUE,"",VLOOKUP(C517,'Límites Gráfico'!A:D,4,FALSE))</f>
        <v/>
      </c>
      <c r="T517" s="111" t="str">
        <f t="shared" si="77"/>
        <v>N. A.</v>
      </c>
      <c r="U517" s="140"/>
      <c r="V517" s="119"/>
      <c r="W517" s="216"/>
      <c r="X517" s="216"/>
    </row>
    <row r="518" spans="1:24" x14ac:dyDescent="0.25">
      <c r="A518" s="197"/>
      <c r="B518" s="108"/>
      <c r="C518" s="115"/>
      <c r="D518" s="116"/>
      <c r="E518" s="109" t="str">
        <f t="shared" si="71"/>
        <v/>
      </c>
      <c r="F518" s="97"/>
      <c r="G518" s="109" t="str">
        <f t="shared" si="72"/>
        <v/>
      </c>
      <c r="H518" s="98"/>
      <c r="I518" s="110" t="str">
        <f t="shared" si="73"/>
        <v/>
      </c>
      <c r="J518" s="145" t="str">
        <f t="shared" si="79"/>
        <v/>
      </c>
      <c r="K518" s="116"/>
      <c r="L518" s="109" t="str">
        <f t="shared" si="74"/>
        <v/>
      </c>
      <c r="M518" s="97"/>
      <c r="N518" s="109" t="str">
        <f t="shared" si="75"/>
        <v/>
      </c>
      <c r="O518" s="98"/>
      <c r="P518" s="110" t="str">
        <f t="shared" si="78"/>
        <v/>
      </c>
      <c r="Q518" s="143" t="str">
        <f t="shared" si="80"/>
        <v/>
      </c>
      <c r="R518" s="148" t="str">
        <f t="shared" si="76"/>
        <v/>
      </c>
      <c r="S518" s="113" t="str">
        <f>IF(ISBLANK(C518)=TRUE,"",VLOOKUP(C518,'Límites Gráfico'!A:D,4,FALSE))</f>
        <v/>
      </c>
      <c r="T518" s="111" t="str">
        <f t="shared" si="77"/>
        <v>N. A.</v>
      </c>
      <c r="U518" s="140"/>
      <c r="V518" s="119"/>
      <c r="W518" s="216"/>
      <c r="X518" s="216"/>
    </row>
    <row r="519" spans="1:24" x14ac:dyDescent="0.25">
      <c r="A519" s="197"/>
      <c r="B519" s="108"/>
      <c r="C519" s="115"/>
      <c r="D519" s="116"/>
      <c r="E519" s="109" t="str">
        <f t="shared" si="71"/>
        <v/>
      </c>
      <c r="F519" s="97"/>
      <c r="G519" s="109" t="str">
        <f t="shared" si="72"/>
        <v/>
      </c>
      <c r="H519" s="98"/>
      <c r="I519" s="110" t="str">
        <f t="shared" si="73"/>
        <v/>
      </c>
      <c r="J519" s="145" t="str">
        <f t="shared" si="79"/>
        <v/>
      </c>
      <c r="K519" s="116"/>
      <c r="L519" s="109" t="str">
        <f t="shared" si="74"/>
        <v/>
      </c>
      <c r="M519" s="97"/>
      <c r="N519" s="109" t="str">
        <f t="shared" si="75"/>
        <v/>
      </c>
      <c r="O519" s="98"/>
      <c r="P519" s="110" t="str">
        <f t="shared" si="78"/>
        <v/>
      </c>
      <c r="Q519" s="143" t="str">
        <f t="shared" si="80"/>
        <v/>
      </c>
      <c r="R519" s="148" t="str">
        <f t="shared" si="76"/>
        <v/>
      </c>
      <c r="S519" s="113" t="str">
        <f>IF(ISBLANK(C519)=TRUE,"",VLOOKUP(C519,'Límites Gráfico'!A:D,4,FALSE))</f>
        <v/>
      </c>
      <c r="T519" s="111" t="str">
        <f t="shared" si="77"/>
        <v>N. A.</v>
      </c>
      <c r="U519" s="140"/>
      <c r="V519" s="119"/>
      <c r="W519" s="216"/>
      <c r="X519" s="216"/>
    </row>
    <row r="520" spans="1:24" x14ac:dyDescent="0.25">
      <c r="A520" s="197"/>
      <c r="B520" s="108"/>
      <c r="C520" s="115"/>
      <c r="D520" s="116"/>
      <c r="E520" s="109" t="str">
        <f t="shared" si="71"/>
        <v/>
      </c>
      <c r="F520" s="97"/>
      <c r="G520" s="109" t="str">
        <f t="shared" si="72"/>
        <v/>
      </c>
      <c r="H520" s="98"/>
      <c r="I520" s="110" t="str">
        <f t="shared" si="73"/>
        <v/>
      </c>
      <c r="J520" s="145" t="str">
        <f t="shared" si="79"/>
        <v/>
      </c>
      <c r="K520" s="116"/>
      <c r="L520" s="109" t="str">
        <f t="shared" si="74"/>
        <v/>
      </c>
      <c r="M520" s="97"/>
      <c r="N520" s="109" t="str">
        <f t="shared" si="75"/>
        <v/>
      </c>
      <c r="O520" s="98"/>
      <c r="P520" s="110" t="str">
        <f t="shared" si="78"/>
        <v/>
      </c>
      <c r="Q520" s="143" t="str">
        <f t="shared" si="80"/>
        <v/>
      </c>
      <c r="R520" s="148" t="str">
        <f t="shared" si="76"/>
        <v/>
      </c>
      <c r="S520" s="113" t="str">
        <f>IF(ISBLANK(C520)=TRUE,"",VLOOKUP(C520,'Límites Gráfico'!A:D,4,FALSE))</f>
        <v/>
      </c>
      <c r="T520" s="111" t="str">
        <f t="shared" si="77"/>
        <v>N. A.</v>
      </c>
      <c r="U520" s="140"/>
      <c r="V520" s="119"/>
      <c r="W520" s="216"/>
      <c r="X520" s="216"/>
    </row>
    <row r="521" spans="1:24" x14ac:dyDescent="0.25">
      <c r="A521" s="197"/>
      <c r="B521" s="108"/>
      <c r="C521" s="115"/>
      <c r="D521" s="116"/>
      <c r="E521" s="109" t="str">
        <f t="shared" si="71"/>
        <v/>
      </c>
      <c r="F521" s="97"/>
      <c r="G521" s="109" t="str">
        <f t="shared" si="72"/>
        <v/>
      </c>
      <c r="H521" s="98"/>
      <c r="I521" s="110" t="str">
        <f t="shared" si="73"/>
        <v/>
      </c>
      <c r="J521" s="145" t="str">
        <f t="shared" si="79"/>
        <v/>
      </c>
      <c r="K521" s="116"/>
      <c r="L521" s="109" t="str">
        <f t="shared" si="74"/>
        <v/>
      </c>
      <c r="M521" s="97"/>
      <c r="N521" s="109" t="str">
        <f t="shared" si="75"/>
        <v/>
      </c>
      <c r="O521" s="98"/>
      <c r="P521" s="110" t="str">
        <f t="shared" si="78"/>
        <v/>
      </c>
      <c r="Q521" s="143" t="str">
        <f t="shared" si="80"/>
        <v/>
      </c>
      <c r="R521" s="148" t="str">
        <f t="shared" si="76"/>
        <v/>
      </c>
      <c r="S521" s="113" t="str">
        <f>IF(ISBLANK(C521)=TRUE,"",VLOOKUP(C521,'Límites Gráfico'!A:D,4,FALSE))</f>
        <v/>
      </c>
      <c r="T521" s="111" t="str">
        <f t="shared" si="77"/>
        <v>N. A.</v>
      </c>
      <c r="U521" s="140"/>
      <c r="V521" s="119"/>
      <c r="W521" s="216"/>
      <c r="X521" s="216"/>
    </row>
    <row r="522" spans="1:24" x14ac:dyDescent="0.25">
      <c r="A522" s="197"/>
      <c r="B522" s="108"/>
      <c r="C522" s="115"/>
      <c r="D522" s="116"/>
      <c r="E522" s="109" t="str">
        <f t="shared" si="71"/>
        <v/>
      </c>
      <c r="F522" s="97"/>
      <c r="G522" s="109" t="str">
        <f t="shared" si="72"/>
        <v/>
      </c>
      <c r="H522" s="98"/>
      <c r="I522" s="110" t="str">
        <f t="shared" si="73"/>
        <v/>
      </c>
      <c r="J522" s="145" t="str">
        <f t="shared" si="79"/>
        <v/>
      </c>
      <c r="K522" s="116"/>
      <c r="L522" s="109" t="str">
        <f t="shared" si="74"/>
        <v/>
      </c>
      <c r="M522" s="97"/>
      <c r="N522" s="109" t="str">
        <f t="shared" si="75"/>
        <v/>
      </c>
      <c r="O522" s="98"/>
      <c r="P522" s="110" t="str">
        <f t="shared" si="78"/>
        <v/>
      </c>
      <c r="Q522" s="143" t="str">
        <f t="shared" si="80"/>
        <v/>
      </c>
      <c r="R522" s="148" t="str">
        <f t="shared" si="76"/>
        <v/>
      </c>
      <c r="S522" s="113" t="str">
        <f>IF(ISBLANK(C522)=TRUE,"",VLOOKUP(C522,'Límites Gráfico'!A:D,4,FALSE))</f>
        <v/>
      </c>
      <c r="T522" s="111" t="str">
        <f t="shared" si="77"/>
        <v>N. A.</v>
      </c>
      <c r="U522" s="140"/>
      <c r="V522" s="119"/>
      <c r="W522" s="216"/>
      <c r="X522" s="216"/>
    </row>
    <row r="523" spans="1:24" x14ac:dyDescent="0.25">
      <c r="A523" s="197"/>
      <c r="B523" s="108"/>
      <c r="C523" s="115"/>
      <c r="D523" s="116"/>
      <c r="E523" s="109" t="str">
        <f t="shared" si="71"/>
        <v/>
      </c>
      <c r="F523" s="97"/>
      <c r="G523" s="109" t="str">
        <f t="shared" si="72"/>
        <v/>
      </c>
      <c r="H523" s="98"/>
      <c r="I523" s="110" t="str">
        <f t="shared" si="73"/>
        <v/>
      </c>
      <c r="J523" s="145" t="str">
        <f t="shared" si="79"/>
        <v/>
      </c>
      <c r="K523" s="116"/>
      <c r="L523" s="109" t="str">
        <f t="shared" si="74"/>
        <v/>
      </c>
      <c r="M523" s="97"/>
      <c r="N523" s="109" t="str">
        <f t="shared" si="75"/>
        <v/>
      </c>
      <c r="O523" s="98"/>
      <c r="P523" s="110" t="str">
        <f t="shared" si="78"/>
        <v/>
      </c>
      <c r="Q523" s="143" t="str">
        <f t="shared" si="80"/>
        <v/>
      </c>
      <c r="R523" s="148" t="str">
        <f t="shared" si="76"/>
        <v/>
      </c>
      <c r="S523" s="113" t="str">
        <f>IF(ISBLANK(C523)=TRUE,"",VLOOKUP(C523,'Límites Gráfico'!A:D,4,FALSE))</f>
        <v/>
      </c>
      <c r="T523" s="111" t="str">
        <f t="shared" si="77"/>
        <v>N. A.</v>
      </c>
      <c r="U523" s="140"/>
      <c r="V523" s="119"/>
      <c r="W523" s="216"/>
      <c r="X523" s="216"/>
    </row>
    <row r="524" spans="1:24" x14ac:dyDescent="0.25">
      <c r="A524" s="197"/>
      <c r="B524" s="108"/>
      <c r="C524" s="115"/>
      <c r="D524" s="116"/>
      <c r="E524" s="109" t="str">
        <f t="shared" si="71"/>
        <v/>
      </c>
      <c r="F524" s="97"/>
      <c r="G524" s="109" t="str">
        <f t="shared" si="72"/>
        <v/>
      </c>
      <c r="H524" s="98"/>
      <c r="I524" s="110" t="str">
        <f t="shared" si="73"/>
        <v/>
      </c>
      <c r="J524" s="145" t="str">
        <f t="shared" si="79"/>
        <v/>
      </c>
      <c r="K524" s="116"/>
      <c r="L524" s="109" t="str">
        <f t="shared" si="74"/>
        <v/>
      </c>
      <c r="M524" s="97"/>
      <c r="N524" s="109" t="str">
        <f t="shared" si="75"/>
        <v/>
      </c>
      <c r="O524" s="98"/>
      <c r="P524" s="110" t="str">
        <f t="shared" si="78"/>
        <v/>
      </c>
      <c r="Q524" s="143" t="str">
        <f t="shared" si="80"/>
        <v/>
      </c>
      <c r="R524" s="148" t="str">
        <f t="shared" si="76"/>
        <v/>
      </c>
      <c r="S524" s="113" t="str">
        <f>IF(ISBLANK(C524)=TRUE,"",VLOOKUP(C524,'Límites Gráfico'!A:D,4,FALSE))</f>
        <v/>
      </c>
      <c r="T524" s="111" t="str">
        <f t="shared" si="77"/>
        <v>N. A.</v>
      </c>
      <c r="U524" s="140"/>
      <c r="V524" s="119"/>
      <c r="W524" s="216"/>
      <c r="X524" s="216"/>
    </row>
    <row r="525" spans="1:24" x14ac:dyDescent="0.25">
      <c r="A525" s="197"/>
      <c r="B525" s="108"/>
      <c r="C525" s="115"/>
      <c r="D525" s="116"/>
      <c r="E525" s="109" t="str">
        <f t="shared" si="71"/>
        <v/>
      </c>
      <c r="F525" s="97"/>
      <c r="G525" s="109" t="str">
        <f t="shared" si="72"/>
        <v/>
      </c>
      <c r="H525" s="98"/>
      <c r="I525" s="110" t="str">
        <f t="shared" si="73"/>
        <v/>
      </c>
      <c r="J525" s="145" t="str">
        <f t="shared" si="79"/>
        <v/>
      </c>
      <c r="K525" s="116"/>
      <c r="L525" s="109" t="str">
        <f t="shared" si="74"/>
        <v/>
      </c>
      <c r="M525" s="97"/>
      <c r="N525" s="109" t="str">
        <f t="shared" si="75"/>
        <v/>
      </c>
      <c r="O525" s="98"/>
      <c r="P525" s="110" t="str">
        <f t="shared" si="78"/>
        <v/>
      </c>
      <c r="Q525" s="143" t="str">
        <f t="shared" si="80"/>
        <v/>
      </c>
      <c r="R525" s="148" t="str">
        <f t="shared" si="76"/>
        <v/>
      </c>
      <c r="S525" s="113" t="str">
        <f>IF(ISBLANK(C525)=TRUE,"",VLOOKUP(C525,'Límites Gráfico'!A:D,4,FALSE))</f>
        <v/>
      </c>
      <c r="T525" s="111" t="str">
        <f t="shared" si="77"/>
        <v>N. A.</v>
      </c>
      <c r="U525" s="140"/>
      <c r="V525" s="119"/>
      <c r="W525" s="216"/>
      <c r="X525" s="216"/>
    </row>
    <row r="526" spans="1:24" x14ac:dyDescent="0.25">
      <c r="A526" s="197"/>
      <c r="B526" s="108"/>
      <c r="C526" s="115"/>
      <c r="D526" s="116"/>
      <c r="E526" s="109" t="str">
        <f t="shared" si="71"/>
        <v/>
      </c>
      <c r="F526" s="97"/>
      <c r="G526" s="109" t="str">
        <f t="shared" si="72"/>
        <v/>
      </c>
      <c r="H526" s="98"/>
      <c r="I526" s="110" t="str">
        <f t="shared" si="73"/>
        <v/>
      </c>
      <c r="J526" s="145" t="str">
        <f t="shared" si="79"/>
        <v/>
      </c>
      <c r="K526" s="116"/>
      <c r="L526" s="109" t="str">
        <f t="shared" si="74"/>
        <v/>
      </c>
      <c r="M526" s="97"/>
      <c r="N526" s="109" t="str">
        <f t="shared" si="75"/>
        <v/>
      </c>
      <c r="O526" s="98"/>
      <c r="P526" s="110" t="str">
        <f t="shared" si="78"/>
        <v/>
      </c>
      <c r="Q526" s="143" t="str">
        <f t="shared" si="80"/>
        <v/>
      </c>
      <c r="R526" s="148" t="str">
        <f t="shared" si="76"/>
        <v/>
      </c>
      <c r="S526" s="113" t="str">
        <f>IF(ISBLANK(C526)=TRUE,"",VLOOKUP(C526,'Límites Gráfico'!A:D,4,FALSE))</f>
        <v/>
      </c>
      <c r="T526" s="111" t="str">
        <f t="shared" si="77"/>
        <v>N. A.</v>
      </c>
      <c r="U526" s="140"/>
      <c r="V526" s="119"/>
      <c r="W526" s="216"/>
      <c r="X526" s="216"/>
    </row>
    <row r="527" spans="1:24" x14ac:dyDescent="0.25">
      <c r="A527" s="197"/>
      <c r="B527" s="108"/>
      <c r="C527" s="115"/>
      <c r="D527" s="116"/>
      <c r="E527" s="109" t="str">
        <f t="shared" si="71"/>
        <v/>
      </c>
      <c r="F527" s="97"/>
      <c r="G527" s="109" t="str">
        <f t="shared" si="72"/>
        <v/>
      </c>
      <c r="H527" s="98"/>
      <c r="I527" s="110" t="str">
        <f t="shared" si="73"/>
        <v/>
      </c>
      <c r="J527" s="145" t="str">
        <f t="shared" si="79"/>
        <v/>
      </c>
      <c r="K527" s="116"/>
      <c r="L527" s="109" t="str">
        <f t="shared" si="74"/>
        <v/>
      </c>
      <c r="M527" s="97"/>
      <c r="N527" s="109" t="str">
        <f t="shared" si="75"/>
        <v/>
      </c>
      <c r="O527" s="98"/>
      <c r="P527" s="110" t="str">
        <f t="shared" si="78"/>
        <v/>
      </c>
      <c r="Q527" s="143" t="str">
        <f t="shared" si="80"/>
        <v/>
      </c>
      <c r="R527" s="148" t="str">
        <f t="shared" si="76"/>
        <v/>
      </c>
      <c r="S527" s="113" t="str">
        <f>IF(ISBLANK(C527)=TRUE,"",VLOOKUP(C527,'Límites Gráfico'!A:D,4,FALSE))</f>
        <v/>
      </c>
      <c r="T527" s="111" t="str">
        <f t="shared" si="77"/>
        <v>N. A.</v>
      </c>
      <c r="U527" s="140"/>
      <c r="V527" s="119"/>
      <c r="W527" s="216"/>
      <c r="X527" s="216"/>
    </row>
    <row r="528" spans="1:24" x14ac:dyDescent="0.25">
      <c r="A528" s="197"/>
      <c r="B528" s="108"/>
      <c r="C528" s="115"/>
      <c r="D528" s="116"/>
      <c r="E528" s="109" t="str">
        <f t="shared" si="71"/>
        <v/>
      </c>
      <c r="F528" s="97"/>
      <c r="G528" s="109" t="str">
        <f t="shared" si="72"/>
        <v/>
      </c>
      <c r="H528" s="98"/>
      <c r="I528" s="110" t="str">
        <f t="shared" si="73"/>
        <v/>
      </c>
      <c r="J528" s="145" t="str">
        <f t="shared" si="79"/>
        <v/>
      </c>
      <c r="K528" s="116"/>
      <c r="L528" s="109" t="str">
        <f t="shared" si="74"/>
        <v/>
      </c>
      <c r="M528" s="97"/>
      <c r="N528" s="109" t="str">
        <f t="shared" si="75"/>
        <v/>
      </c>
      <c r="O528" s="98"/>
      <c r="P528" s="110" t="str">
        <f t="shared" si="78"/>
        <v/>
      </c>
      <c r="Q528" s="143" t="str">
        <f t="shared" si="80"/>
        <v/>
      </c>
      <c r="R528" s="148" t="str">
        <f t="shared" si="76"/>
        <v/>
      </c>
      <c r="S528" s="113" t="str">
        <f>IF(ISBLANK(C528)=TRUE,"",VLOOKUP(C528,'Límites Gráfico'!A:D,4,FALSE))</f>
        <v/>
      </c>
      <c r="T528" s="111" t="str">
        <f t="shared" si="77"/>
        <v>N. A.</v>
      </c>
      <c r="U528" s="140"/>
      <c r="V528" s="119"/>
      <c r="W528" s="216"/>
      <c r="X528" s="216"/>
    </row>
    <row r="529" spans="1:24" x14ac:dyDescent="0.25">
      <c r="A529" s="197"/>
      <c r="B529" s="108"/>
      <c r="C529" s="115"/>
      <c r="D529" s="116"/>
      <c r="E529" s="109" t="str">
        <f t="shared" si="71"/>
        <v/>
      </c>
      <c r="F529" s="97"/>
      <c r="G529" s="109" t="str">
        <f t="shared" si="72"/>
        <v/>
      </c>
      <c r="H529" s="98"/>
      <c r="I529" s="110" t="str">
        <f t="shared" si="73"/>
        <v/>
      </c>
      <c r="J529" s="145" t="str">
        <f t="shared" si="79"/>
        <v/>
      </c>
      <c r="K529" s="116"/>
      <c r="L529" s="109" t="str">
        <f t="shared" si="74"/>
        <v/>
      </c>
      <c r="M529" s="97"/>
      <c r="N529" s="109" t="str">
        <f t="shared" si="75"/>
        <v/>
      </c>
      <c r="O529" s="98"/>
      <c r="P529" s="110" t="str">
        <f t="shared" si="78"/>
        <v/>
      </c>
      <c r="Q529" s="143" t="str">
        <f t="shared" si="80"/>
        <v/>
      </c>
      <c r="R529" s="148" t="str">
        <f t="shared" si="76"/>
        <v/>
      </c>
      <c r="S529" s="113" t="str">
        <f>IF(ISBLANK(C529)=TRUE,"",VLOOKUP(C529,'Límites Gráfico'!A:D,4,FALSE))</f>
        <v/>
      </c>
      <c r="T529" s="111" t="str">
        <f t="shared" si="77"/>
        <v>N. A.</v>
      </c>
      <c r="U529" s="140"/>
      <c r="V529" s="119"/>
      <c r="W529" s="216"/>
      <c r="X529" s="216"/>
    </row>
    <row r="530" spans="1:24" x14ac:dyDescent="0.25">
      <c r="A530" s="197"/>
      <c r="B530" s="108"/>
      <c r="C530" s="115"/>
      <c r="D530" s="116"/>
      <c r="E530" s="109" t="str">
        <f t="shared" ref="E530:E593" si="81">IF(OR(ISBLANK(D530),ISERROR($B$14),ISERROR($B$15))=FALSE,D530+(D530*$B$14+$B$15),"")</f>
        <v/>
      </c>
      <c r="F530" s="97"/>
      <c r="G530" s="109" t="str">
        <f t="shared" ref="G530:G593" si="82">IF(OR(ISBLANK(F530),ISERROR($B$14),ISERROR($B$15))=FALSE,F530+(F530*$B$14+$B$15),"")</f>
        <v/>
      </c>
      <c r="H530" s="98"/>
      <c r="I530" s="110" t="str">
        <f t="shared" ref="I530:I593" si="83">IF(OR(ISBLANK(H530),ISERROR($B$14),ISERROR($B$15))=FALSE,H530+(H530*$B$14+$B$15),"")</f>
        <v/>
      </c>
      <c r="J530" s="145" t="str">
        <f t="shared" si="79"/>
        <v/>
      </c>
      <c r="K530" s="116"/>
      <c r="L530" s="109" t="str">
        <f t="shared" ref="L530:L593" si="84">IF(OR(ISBLANK(K530),ISERROR($B$14),ISERROR($B$15))=FALSE,K530+(K530*$B$14+$B$15),"")</f>
        <v/>
      </c>
      <c r="M530" s="97"/>
      <c r="N530" s="109" t="str">
        <f t="shared" ref="N530:N593" si="85">IF(OR(ISBLANK(M530),ISERROR($B$14),ISERROR($B$15))=FALSE,M530+(M530*$B$14+$B$15),"")</f>
        <v/>
      </c>
      <c r="O530" s="98"/>
      <c r="P530" s="110" t="str">
        <f t="shared" si="78"/>
        <v/>
      </c>
      <c r="Q530" s="143" t="str">
        <f t="shared" si="80"/>
        <v/>
      </c>
      <c r="R530" s="148" t="str">
        <f t="shared" ref="R530:R593" si="86">IF(AND(ISNUMBER(Q530),ISNUMBER(J530))=TRUE,AVERAGE(Q530,J530),"")</f>
        <v/>
      </c>
      <c r="S530" s="113" t="str">
        <f>IF(ISBLANK(C530)=TRUE,"",VLOOKUP(C530,'Límites Gráfico'!A:D,4,FALSE))</f>
        <v/>
      </c>
      <c r="T530" s="111" t="str">
        <f t="shared" ref="T530:T593" si="87">IF(AND(ISNUMBER(J530),ISNUMBER((Q530)))=TRUE,ABS(Q530-J530)/AVERAGE(Q530,J530),"N. A.")</f>
        <v>N. A.</v>
      </c>
      <c r="U530" s="140"/>
      <c r="V530" s="119"/>
      <c r="W530" s="216"/>
      <c r="X530" s="216"/>
    </row>
    <row r="531" spans="1:24" x14ac:dyDescent="0.25">
      <c r="A531" s="197"/>
      <c r="B531" s="108"/>
      <c r="C531" s="115"/>
      <c r="D531" s="116"/>
      <c r="E531" s="109" t="str">
        <f t="shared" si="81"/>
        <v/>
      </c>
      <c r="F531" s="97"/>
      <c r="G531" s="109" t="str">
        <f t="shared" si="82"/>
        <v/>
      </c>
      <c r="H531" s="98"/>
      <c r="I531" s="110" t="str">
        <f t="shared" si="83"/>
        <v/>
      </c>
      <c r="J531" s="145" t="str">
        <f t="shared" si="79"/>
        <v/>
      </c>
      <c r="K531" s="116"/>
      <c r="L531" s="109" t="str">
        <f t="shared" si="84"/>
        <v/>
      </c>
      <c r="M531" s="97"/>
      <c r="N531" s="109" t="str">
        <f t="shared" si="85"/>
        <v/>
      </c>
      <c r="O531" s="98"/>
      <c r="P531" s="110" t="str">
        <f t="shared" ref="P531:P594" si="88">IF(OR(ISBLANK(O531),ISERROR($B$14),ISERROR($B$15))=FALSE,O531+(O531*$B$14+$B$15),"")</f>
        <v/>
      </c>
      <c r="Q531" s="143" t="str">
        <f t="shared" si="80"/>
        <v/>
      </c>
      <c r="R531" s="148" t="str">
        <f t="shared" si="86"/>
        <v/>
      </c>
      <c r="S531" s="113" t="str">
        <f>IF(ISBLANK(C531)=TRUE,"",VLOOKUP(C531,'Límites Gráfico'!A:D,4,FALSE))</f>
        <v/>
      </c>
      <c r="T531" s="111" t="str">
        <f t="shared" si="87"/>
        <v>N. A.</v>
      </c>
      <c r="U531" s="140"/>
      <c r="V531" s="119"/>
      <c r="W531" s="216"/>
      <c r="X531" s="216"/>
    </row>
    <row r="532" spans="1:24" x14ac:dyDescent="0.25">
      <c r="A532" s="197"/>
      <c r="B532" s="108"/>
      <c r="C532" s="115"/>
      <c r="D532" s="116"/>
      <c r="E532" s="109" t="str">
        <f t="shared" si="81"/>
        <v/>
      </c>
      <c r="F532" s="97"/>
      <c r="G532" s="109" t="str">
        <f t="shared" si="82"/>
        <v/>
      </c>
      <c r="H532" s="98"/>
      <c r="I532" s="110" t="str">
        <f t="shared" si="83"/>
        <v/>
      </c>
      <c r="J532" s="145" t="str">
        <f t="shared" si="79"/>
        <v/>
      </c>
      <c r="K532" s="116"/>
      <c r="L532" s="109" t="str">
        <f t="shared" si="84"/>
        <v/>
      </c>
      <c r="M532" s="97"/>
      <c r="N532" s="109" t="str">
        <f t="shared" si="85"/>
        <v/>
      </c>
      <c r="O532" s="98"/>
      <c r="P532" s="110" t="str">
        <f t="shared" si="88"/>
        <v/>
      </c>
      <c r="Q532" s="143" t="str">
        <f t="shared" si="80"/>
        <v/>
      </c>
      <c r="R532" s="148" t="str">
        <f t="shared" si="86"/>
        <v/>
      </c>
      <c r="S532" s="113" t="str">
        <f>IF(ISBLANK(C532)=TRUE,"",VLOOKUP(C532,'Límites Gráfico'!A:D,4,FALSE))</f>
        <v/>
      </c>
      <c r="T532" s="111" t="str">
        <f t="shared" si="87"/>
        <v>N. A.</v>
      </c>
      <c r="U532" s="140"/>
      <c r="V532" s="119"/>
      <c r="W532" s="216"/>
      <c r="X532" s="216"/>
    </row>
    <row r="533" spans="1:24" x14ac:dyDescent="0.25">
      <c r="A533" s="197"/>
      <c r="B533" s="108"/>
      <c r="C533" s="115"/>
      <c r="D533" s="116"/>
      <c r="E533" s="109" t="str">
        <f t="shared" si="81"/>
        <v/>
      </c>
      <c r="F533" s="97"/>
      <c r="G533" s="109" t="str">
        <f t="shared" si="82"/>
        <v/>
      </c>
      <c r="H533" s="98"/>
      <c r="I533" s="110" t="str">
        <f t="shared" si="83"/>
        <v/>
      </c>
      <c r="J533" s="145" t="str">
        <f t="shared" ref="J533:J596" si="89">IF(AND(ISNUMBER(E533),ISNUMBER(G533),ISNUMBER(I533))=TRUE,IF((G533-E533)&lt;$G$6,"MASA INSUFICIENTE",IF(100-(G533-E533)*100/I533&lt;$D$6,"&lt; "&amp;$D$6,100-(G533-E533)*100/I533)),"")</f>
        <v/>
      </c>
      <c r="K533" s="116"/>
      <c r="L533" s="109" t="str">
        <f t="shared" si="84"/>
        <v/>
      </c>
      <c r="M533" s="97"/>
      <c r="N533" s="109" t="str">
        <f t="shared" si="85"/>
        <v/>
      </c>
      <c r="O533" s="98"/>
      <c r="P533" s="110" t="str">
        <f t="shared" si="88"/>
        <v/>
      </c>
      <c r="Q533" s="143" t="str">
        <f t="shared" ref="Q533:Q596" si="90">IF(AND(ISNUMBER(L533),ISNUMBER(N533),ISNUMBER(P533))=TRUE,IF((N533-L533)&lt;$G$6,"MASA INSUFICIENTE",IF(100-(N533-L533)*100/P533&lt;$D$6,"&lt; "&amp;$D$6,100-(N533-L533)*100/P533)),"")</f>
        <v/>
      </c>
      <c r="R533" s="148" t="str">
        <f t="shared" si="86"/>
        <v/>
      </c>
      <c r="S533" s="113" t="str">
        <f>IF(ISBLANK(C533)=TRUE,"",VLOOKUP(C533,'Límites Gráfico'!A:D,4,FALSE))</f>
        <v/>
      </c>
      <c r="T533" s="111" t="str">
        <f t="shared" si="87"/>
        <v>N. A.</v>
      </c>
      <c r="U533" s="140"/>
      <c r="V533" s="119"/>
      <c r="W533" s="216"/>
      <c r="X533" s="216"/>
    </row>
    <row r="534" spans="1:24" x14ac:dyDescent="0.25">
      <c r="A534" s="197"/>
      <c r="B534" s="108"/>
      <c r="C534" s="115"/>
      <c r="D534" s="116"/>
      <c r="E534" s="109" t="str">
        <f t="shared" si="81"/>
        <v/>
      </c>
      <c r="F534" s="97"/>
      <c r="G534" s="109" t="str">
        <f t="shared" si="82"/>
        <v/>
      </c>
      <c r="H534" s="98"/>
      <c r="I534" s="110" t="str">
        <f t="shared" si="83"/>
        <v/>
      </c>
      <c r="J534" s="145" t="str">
        <f t="shared" si="89"/>
        <v/>
      </c>
      <c r="K534" s="116"/>
      <c r="L534" s="109" t="str">
        <f t="shared" si="84"/>
        <v/>
      </c>
      <c r="M534" s="97"/>
      <c r="N534" s="109" t="str">
        <f t="shared" si="85"/>
        <v/>
      </c>
      <c r="O534" s="98"/>
      <c r="P534" s="110" t="str">
        <f t="shared" si="88"/>
        <v/>
      </c>
      <c r="Q534" s="143" t="str">
        <f t="shared" si="90"/>
        <v/>
      </c>
      <c r="R534" s="148" t="str">
        <f t="shared" si="86"/>
        <v/>
      </c>
      <c r="S534" s="113" t="str">
        <f>IF(ISBLANK(C534)=TRUE,"",VLOOKUP(C534,'Límites Gráfico'!A:D,4,FALSE))</f>
        <v/>
      </c>
      <c r="T534" s="111" t="str">
        <f t="shared" si="87"/>
        <v>N. A.</v>
      </c>
      <c r="U534" s="140"/>
      <c r="V534" s="119"/>
      <c r="W534" s="216"/>
      <c r="X534" s="216"/>
    </row>
    <row r="535" spans="1:24" x14ac:dyDescent="0.25">
      <c r="A535" s="197"/>
      <c r="B535" s="108"/>
      <c r="C535" s="115"/>
      <c r="D535" s="116"/>
      <c r="E535" s="109" t="str">
        <f t="shared" si="81"/>
        <v/>
      </c>
      <c r="F535" s="97"/>
      <c r="G535" s="109" t="str">
        <f t="shared" si="82"/>
        <v/>
      </c>
      <c r="H535" s="98"/>
      <c r="I535" s="110" t="str">
        <f t="shared" si="83"/>
        <v/>
      </c>
      <c r="J535" s="145" t="str">
        <f t="shared" si="89"/>
        <v/>
      </c>
      <c r="K535" s="116"/>
      <c r="L535" s="109" t="str">
        <f t="shared" si="84"/>
        <v/>
      </c>
      <c r="M535" s="97"/>
      <c r="N535" s="109" t="str">
        <f t="shared" si="85"/>
        <v/>
      </c>
      <c r="O535" s="98"/>
      <c r="P535" s="110" t="str">
        <f t="shared" si="88"/>
        <v/>
      </c>
      <c r="Q535" s="143" t="str">
        <f t="shared" si="90"/>
        <v/>
      </c>
      <c r="R535" s="148" t="str">
        <f t="shared" si="86"/>
        <v/>
      </c>
      <c r="S535" s="113" t="str">
        <f>IF(ISBLANK(C535)=TRUE,"",VLOOKUP(C535,'Límites Gráfico'!A:D,4,FALSE))</f>
        <v/>
      </c>
      <c r="T535" s="111" t="str">
        <f t="shared" si="87"/>
        <v>N. A.</v>
      </c>
      <c r="U535" s="140"/>
      <c r="V535" s="119"/>
      <c r="W535" s="216"/>
      <c r="X535" s="216"/>
    </row>
    <row r="536" spans="1:24" x14ac:dyDescent="0.25">
      <c r="A536" s="197"/>
      <c r="B536" s="108"/>
      <c r="C536" s="115"/>
      <c r="D536" s="116"/>
      <c r="E536" s="109" t="str">
        <f t="shared" si="81"/>
        <v/>
      </c>
      <c r="F536" s="97"/>
      <c r="G536" s="109" t="str">
        <f t="shared" si="82"/>
        <v/>
      </c>
      <c r="H536" s="98"/>
      <c r="I536" s="110" t="str">
        <f t="shared" si="83"/>
        <v/>
      </c>
      <c r="J536" s="145" t="str">
        <f t="shared" si="89"/>
        <v/>
      </c>
      <c r="K536" s="116"/>
      <c r="L536" s="109" t="str">
        <f t="shared" si="84"/>
        <v/>
      </c>
      <c r="M536" s="97"/>
      <c r="N536" s="109" t="str">
        <f t="shared" si="85"/>
        <v/>
      </c>
      <c r="O536" s="98"/>
      <c r="P536" s="110" t="str">
        <f t="shared" si="88"/>
        <v/>
      </c>
      <c r="Q536" s="143" t="str">
        <f t="shared" si="90"/>
        <v/>
      </c>
      <c r="R536" s="148" t="str">
        <f t="shared" si="86"/>
        <v/>
      </c>
      <c r="S536" s="113" t="str">
        <f>IF(ISBLANK(C536)=TRUE,"",VLOOKUP(C536,'Límites Gráfico'!A:D,4,FALSE))</f>
        <v/>
      </c>
      <c r="T536" s="111" t="str">
        <f t="shared" si="87"/>
        <v>N. A.</v>
      </c>
      <c r="U536" s="140"/>
      <c r="V536" s="119"/>
      <c r="W536" s="216"/>
      <c r="X536" s="216"/>
    </row>
    <row r="537" spans="1:24" x14ac:dyDescent="0.25">
      <c r="A537" s="197"/>
      <c r="B537" s="108"/>
      <c r="C537" s="115"/>
      <c r="D537" s="116"/>
      <c r="E537" s="109" t="str">
        <f t="shared" si="81"/>
        <v/>
      </c>
      <c r="F537" s="97"/>
      <c r="G537" s="109" t="str">
        <f t="shared" si="82"/>
        <v/>
      </c>
      <c r="H537" s="98"/>
      <c r="I537" s="110" t="str">
        <f t="shared" si="83"/>
        <v/>
      </c>
      <c r="J537" s="145" t="str">
        <f t="shared" si="89"/>
        <v/>
      </c>
      <c r="K537" s="116"/>
      <c r="L537" s="109" t="str">
        <f t="shared" si="84"/>
        <v/>
      </c>
      <c r="M537" s="97"/>
      <c r="N537" s="109" t="str">
        <f t="shared" si="85"/>
        <v/>
      </c>
      <c r="O537" s="98"/>
      <c r="P537" s="110" t="str">
        <f t="shared" si="88"/>
        <v/>
      </c>
      <c r="Q537" s="143" t="str">
        <f t="shared" si="90"/>
        <v/>
      </c>
      <c r="R537" s="148" t="str">
        <f t="shared" si="86"/>
        <v/>
      </c>
      <c r="S537" s="113" t="str">
        <f>IF(ISBLANK(C537)=TRUE,"",VLOOKUP(C537,'Límites Gráfico'!A:D,4,FALSE))</f>
        <v/>
      </c>
      <c r="T537" s="111" t="str">
        <f t="shared" si="87"/>
        <v>N. A.</v>
      </c>
      <c r="U537" s="140"/>
      <c r="V537" s="119"/>
      <c r="W537" s="216"/>
      <c r="X537" s="216"/>
    </row>
    <row r="538" spans="1:24" x14ac:dyDescent="0.25">
      <c r="A538" s="197"/>
      <c r="B538" s="108"/>
      <c r="C538" s="115"/>
      <c r="D538" s="116"/>
      <c r="E538" s="109" t="str">
        <f t="shared" si="81"/>
        <v/>
      </c>
      <c r="F538" s="97"/>
      <c r="G538" s="109" t="str">
        <f t="shared" si="82"/>
        <v/>
      </c>
      <c r="H538" s="98"/>
      <c r="I538" s="110" t="str">
        <f t="shared" si="83"/>
        <v/>
      </c>
      <c r="J538" s="145" t="str">
        <f t="shared" si="89"/>
        <v/>
      </c>
      <c r="K538" s="116"/>
      <c r="L538" s="109" t="str">
        <f t="shared" si="84"/>
        <v/>
      </c>
      <c r="M538" s="97"/>
      <c r="N538" s="109" t="str">
        <f t="shared" si="85"/>
        <v/>
      </c>
      <c r="O538" s="98"/>
      <c r="P538" s="110" t="str">
        <f t="shared" si="88"/>
        <v/>
      </c>
      <c r="Q538" s="143" t="str">
        <f t="shared" si="90"/>
        <v/>
      </c>
      <c r="R538" s="148" t="str">
        <f t="shared" si="86"/>
        <v/>
      </c>
      <c r="S538" s="113" t="str">
        <f>IF(ISBLANK(C538)=TRUE,"",VLOOKUP(C538,'Límites Gráfico'!A:D,4,FALSE))</f>
        <v/>
      </c>
      <c r="T538" s="111" t="str">
        <f t="shared" si="87"/>
        <v>N. A.</v>
      </c>
      <c r="U538" s="140"/>
      <c r="V538" s="119"/>
      <c r="W538" s="216"/>
      <c r="X538" s="216"/>
    </row>
    <row r="539" spans="1:24" x14ac:dyDescent="0.25">
      <c r="A539" s="197"/>
      <c r="B539" s="108"/>
      <c r="C539" s="115"/>
      <c r="D539" s="116"/>
      <c r="E539" s="109" t="str">
        <f t="shared" si="81"/>
        <v/>
      </c>
      <c r="F539" s="97"/>
      <c r="G539" s="109" t="str">
        <f t="shared" si="82"/>
        <v/>
      </c>
      <c r="H539" s="98"/>
      <c r="I539" s="110" t="str">
        <f t="shared" si="83"/>
        <v/>
      </c>
      <c r="J539" s="145" t="str">
        <f t="shared" si="89"/>
        <v/>
      </c>
      <c r="K539" s="116"/>
      <c r="L539" s="109" t="str">
        <f t="shared" si="84"/>
        <v/>
      </c>
      <c r="M539" s="97"/>
      <c r="N539" s="109" t="str">
        <f t="shared" si="85"/>
        <v/>
      </c>
      <c r="O539" s="98"/>
      <c r="P539" s="110" t="str">
        <f t="shared" si="88"/>
        <v/>
      </c>
      <c r="Q539" s="143" t="str">
        <f t="shared" si="90"/>
        <v/>
      </c>
      <c r="R539" s="148" t="str">
        <f t="shared" si="86"/>
        <v/>
      </c>
      <c r="S539" s="113" t="str">
        <f>IF(ISBLANK(C539)=TRUE,"",VLOOKUP(C539,'Límites Gráfico'!A:D,4,FALSE))</f>
        <v/>
      </c>
      <c r="T539" s="111" t="str">
        <f t="shared" si="87"/>
        <v>N. A.</v>
      </c>
      <c r="U539" s="140"/>
      <c r="V539" s="119"/>
      <c r="W539" s="216"/>
      <c r="X539" s="216"/>
    </row>
    <row r="540" spans="1:24" x14ac:dyDescent="0.25">
      <c r="A540" s="197"/>
      <c r="B540" s="108"/>
      <c r="C540" s="115"/>
      <c r="D540" s="116"/>
      <c r="E540" s="109" t="str">
        <f t="shared" si="81"/>
        <v/>
      </c>
      <c r="F540" s="97"/>
      <c r="G540" s="109" t="str">
        <f t="shared" si="82"/>
        <v/>
      </c>
      <c r="H540" s="98"/>
      <c r="I540" s="110" t="str">
        <f t="shared" si="83"/>
        <v/>
      </c>
      <c r="J540" s="145" t="str">
        <f t="shared" si="89"/>
        <v/>
      </c>
      <c r="K540" s="116"/>
      <c r="L540" s="109" t="str">
        <f t="shared" si="84"/>
        <v/>
      </c>
      <c r="M540" s="97"/>
      <c r="N540" s="109" t="str">
        <f t="shared" si="85"/>
        <v/>
      </c>
      <c r="O540" s="98"/>
      <c r="P540" s="110" t="str">
        <f t="shared" si="88"/>
        <v/>
      </c>
      <c r="Q540" s="143" t="str">
        <f t="shared" si="90"/>
        <v/>
      </c>
      <c r="R540" s="148" t="str">
        <f t="shared" si="86"/>
        <v/>
      </c>
      <c r="S540" s="113" t="str">
        <f>IF(ISBLANK(C540)=TRUE,"",VLOOKUP(C540,'Límites Gráfico'!A:D,4,FALSE))</f>
        <v/>
      </c>
      <c r="T540" s="111" t="str">
        <f t="shared" si="87"/>
        <v>N. A.</v>
      </c>
      <c r="U540" s="140"/>
      <c r="V540" s="119"/>
      <c r="W540" s="216"/>
      <c r="X540" s="216"/>
    </row>
    <row r="541" spans="1:24" x14ac:dyDescent="0.25">
      <c r="A541" s="197"/>
      <c r="B541" s="108"/>
      <c r="C541" s="115"/>
      <c r="D541" s="116"/>
      <c r="E541" s="109" t="str">
        <f t="shared" si="81"/>
        <v/>
      </c>
      <c r="F541" s="97"/>
      <c r="G541" s="109" t="str">
        <f t="shared" si="82"/>
        <v/>
      </c>
      <c r="H541" s="98"/>
      <c r="I541" s="110" t="str">
        <f t="shared" si="83"/>
        <v/>
      </c>
      <c r="J541" s="145" t="str">
        <f t="shared" si="89"/>
        <v/>
      </c>
      <c r="K541" s="116"/>
      <c r="L541" s="109" t="str">
        <f t="shared" si="84"/>
        <v/>
      </c>
      <c r="M541" s="97"/>
      <c r="N541" s="109" t="str">
        <f t="shared" si="85"/>
        <v/>
      </c>
      <c r="O541" s="98"/>
      <c r="P541" s="110" t="str">
        <f t="shared" si="88"/>
        <v/>
      </c>
      <c r="Q541" s="143" t="str">
        <f t="shared" si="90"/>
        <v/>
      </c>
      <c r="R541" s="148" t="str">
        <f t="shared" si="86"/>
        <v/>
      </c>
      <c r="S541" s="113" t="str">
        <f>IF(ISBLANK(C541)=TRUE,"",VLOOKUP(C541,'Límites Gráfico'!A:D,4,FALSE))</f>
        <v/>
      </c>
      <c r="T541" s="111" t="str">
        <f t="shared" si="87"/>
        <v>N. A.</v>
      </c>
      <c r="U541" s="140"/>
      <c r="V541" s="119"/>
      <c r="W541" s="216"/>
      <c r="X541" s="216"/>
    </row>
    <row r="542" spans="1:24" x14ac:dyDescent="0.25">
      <c r="A542" s="197"/>
      <c r="B542" s="108"/>
      <c r="C542" s="115"/>
      <c r="D542" s="116"/>
      <c r="E542" s="109" t="str">
        <f t="shared" si="81"/>
        <v/>
      </c>
      <c r="F542" s="97"/>
      <c r="G542" s="109" t="str">
        <f t="shared" si="82"/>
        <v/>
      </c>
      <c r="H542" s="98"/>
      <c r="I542" s="110" t="str">
        <f t="shared" si="83"/>
        <v/>
      </c>
      <c r="J542" s="145" t="str">
        <f t="shared" si="89"/>
        <v/>
      </c>
      <c r="K542" s="116"/>
      <c r="L542" s="109" t="str">
        <f t="shared" si="84"/>
        <v/>
      </c>
      <c r="M542" s="97"/>
      <c r="N542" s="109" t="str">
        <f t="shared" si="85"/>
        <v/>
      </c>
      <c r="O542" s="98"/>
      <c r="P542" s="110" t="str">
        <f t="shared" si="88"/>
        <v/>
      </c>
      <c r="Q542" s="143" t="str">
        <f t="shared" si="90"/>
        <v/>
      </c>
      <c r="R542" s="148" t="str">
        <f t="shared" si="86"/>
        <v/>
      </c>
      <c r="S542" s="113" t="str">
        <f>IF(ISBLANK(C542)=TRUE,"",VLOOKUP(C542,'Límites Gráfico'!A:D,4,FALSE))</f>
        <v/>
      </c>
      <c r="T542" s="111" t="str">
        <f t="shared" si="87"/>
        <v>N. A.</v>
      </c>
      <c r="U542" s="140"/>
      <c r="V542" s="119"/>
      <c r="W542" s="216"/>
      <c r="X542" s="216"/>
    </row>
    <row r="543" spans="1:24" x14ac:dyDescent="0.25">
      <c r="A543" s="197"/>
      <c r="B543" s="108"/>
      <c r="C543" s="115"/>
      <c r="D543" s="116"/>
      <c r="E543" s="109" t="str">
        <f t="shared" si="81"/>
        <v/>
      </c>
      <c r="F543" s="97"/>
      <c r="G543" s="109" t="str">
        <f t="shared" si="82"/>
        <v/>
      </c>
      <c r="H543" s="98"/>
      <c r="I543" s="110" t="str">
        <f t="shared" si="83"/>
        <v/>
      </c>
      <c r="J543" s="145" t="str">
        <f t="shared" si="89"/>
        <v/>
      </c>
      <c r="K543" s="116"/>
      <c r="L543" s="109" t="str">
        <f t="shared" si="84"/>
        <v/>
      </c>
      <c r="M543" s="97"/>
      <c r="N543" s="109" t="str">
        <f t="shared" si="85"/>
        <v/>
      </c>
      <c r="O543" s="98"/>
      <c r="P543" s="110" t="str">
        <f t="shared" si="88"/>
        <v/>
      </c>
      <c r="Q543" s="143" t="str">
        <f t="shared" si="90"/>
        <v/>
      </c>
      <c r="R543" s="148" t="str">
        <f t="shared" si="86"/>
        <v/>
      </c>
      <c r="S543" s="113" t="str">
        <f>IF(ISBLANK(C543)=TRUE,"",VLOOKUP(C543,'Límites Gráfico'!A:D,4,FALSE))</f>
        <v/>
      </c>
      <c r="T543" s="111" t="str">
        <f t="shared" si="87"/>
        <v>N. A.</v>
      </c>
      <c r="U543" s="140"/>
      <c r="V543" s="119"/>
      <c r="W543" s="216"/>
      <c r="X543" s="216"/>
    </row>
    <row r="544" spans="1:24" x14ac:dyDescent="0.25">
      <c r="A544" s="197"/>
      <c r="B544" s="108"/>
      <c r="C544" s="115"/>
      <c r="D544" s="116"/>
      <c r="E544" s="109" t="str">
        <f t="shared" si="81"/>
        <v/>
      </c>
      <c r="F544" s="97"/>
      <c r="G544" s="109" t="str">
        <f t="shared" si="82"/>
        <v/>
      </c>
      <c r="H544" s="98"/>
      <c r="I544" s="110" t="str">
        <f t="shared" si="83"/>
        <v/>
      </c>
      <c r="J544" s="145" t="str">
        <f t="shared" si="89"/>
        <v/>
      </c>
      <c r="K544" s="116"/>
      <c r="L544" s="109" t="str">
        <f t="shared" si="84"/>
        <v/>
      </c>
      <c r="M544" s="97"/>
      <c r="N544" s="109" t="str">
        <f t="shared" si="85"/>
        <v/>
      </c>
      <c r="O544" s="98"/>
      <c r="P544" s="110" t="str">
        <f t="shared" si="88"/>
        <v/>
      </c>
      <c r="Q544" s="143" t="str">
        <f t="shared" si="90"/>
        <v/>
      </c>
      <c r="R544" s="148" t="str">
        <f t="shared" si="86"/>
        <v/>
      </c>
      <c r="S544" s="113" t="str">
        <f>IF(ISBLANK(C544)=TRUE,"",VLOOKUP(C544,'Límites Gráfico'!A:D,4,FALSE))</f>
        <v/>
      </c>
      <c r="T544" s="111" t="str">
        <f t="shared" si="87"/>
        <v>N. A.</v>
      </c>
      <c r="U544" s="140"/>
      <c r="V544" s="119"/>
      <c r="W544" s="216"/>
      <c r="X544" s="216"/>
    </row>
    <row r="545" spans="1:24" x14ac:dyDescent="0.25">
      <c r="A545" s="197"/>
      <c r="B545" s="108"/>
      <c r="C545" s="115"/>
      <c r="D545" s="116"/>
      <c r="E545" s="109" t="str">
        <f t="shared" si="81"/>
        <v/>
      </c>
      <c r="F545" s="97"/>
      <c r="G545" s="109" t="str">
        <f t="shared" si="82"/>
        <v/>
      </c>
      <c r="H545" s="98"/>
      <c r="I545" s="110" t="str">
        <f t="shared" si="83"/>
        <v/>
      </c>
      <c r="J545" s="145" t="str">
        <f t="shared" si="89"/>
        <v/>
      </c>
      <c r="K545" s="116"/>
      <c r="L545" s="109" t="str">
        <f t="shared" si="84"/>
        <v/>
      </c>
      <c r="M545" s="97"/>
      <c r="N545" s="109" t="str">
        <f t="shared" si="85"/>
        <v/>
      </c>
      <c r="O545" s="98"/>
      <c r="P545" s="110" t="str">
        <f t="shared" si="88"/>
        <v/>
      </c>
      <c r="Q545" s="143" t="str">
        <f t="shared" si="90"/>
        <v/>
      </c>
      <c r="R545" s="148" t="str">
        <f t="shared" si="86"/>
        <v/>
      </c>
      <c r="S545" s="113" t="str">
        <f>IF(ISBLANK(C545)=TRUE,"",VLOOKUP(C545,'Límites Gráfico'!A:D,4,FALSE))</f>
        <v/>
      </c>
      <c r="T545" s="111" t="str">
        <f t="shared" si="87"/>
        <v>N. A.</v>
      </c>
      <c r="U545" s="140"/>
      <c r="V545" s="119"/>
      <c r="W545" s="216"/>
      <c r="X545" s="216"/>
    </row>
    <row r="546" spans="1:24" x14ac:dyDescent="0.25">
      <c r="A546" s="197"/>
      <c r="B546" s="108"/>
      <c r="C546" s="115"/>
      <c r="D546" s="116"/>
      <c r="E546" s="109" t="str">
        <f t="shared" si="81"/>
        <v/>
      </c>
      <c r="F546" s="97"/>
      <c r="G546" s="109" t="str">
        <f t="shared" si="82"/>
        <v/>
      </c>
      <c r="H546" s="98"/>
      <c r="I546" s="110" t="str">
        <f t="shared" si="83"/>
        <v/>
      </c>
      <c r="J546" s="145" t="str">
        <f t="shared" si="89"/>
        <v/>
      </c>
      <c r="K546" s="116"/>
      <c r="L546" s="109" t="str">
        <f t="shared" si="84"/>
        <v/>
      </c>
      <c r="M546" s="97"/>
      <c r="N546" s="109" t="str">
        <f t="shared" si="85"/>
        <v/>
      </c>
      <c r="O546" s="98"/>
      <c r="P546" s="110" t="str">
        <f t="shared" si="88"/>
        <v/>
      </c>
      <c r="Q546" s="143" t="str">
        <f t="shared" si="90"/>
        <v/>
      </c>
      <c r="R546" s="148" t="str">
        <f t="shared" si="86"/>
        <v/>
      </c>
      <c r="S546" s="113" t="str">
        <f>IF(ISBLANK(C546)=TRUE,"",VLOOKUP(C546,'Límites Gráfico'!A:D,4,FALSE))</f>
        <v/>
      </c>
      <c r="T546" s="111" t="str">
        <f t="shared" si="87"/>
        <v>N. A.</v>
      </c>
      <c r="U546" s="140"/>
      <c r="V546" s="119"/>
      <c r="W546" s="216"/>
      <c r="X546" s="216"/>
    </row>
    <row r="547" spans="1:24" x14ac:dyDescent="0.25">
      <c r="A547" s="197"/>
      <c r="B547" s="108"/>
      <c r="C547" s="115"/>
      <c r="D547" s="116"/>
      <c r="E547" s="109" t="str">
        <f t="shared" si="81"/>
        <v/>
      </c>
      <c r="F547" s="97"/>
      <c r="G547" s="109" t="str">
        <f t="shared" si="82"/>
        <v/>
      </c>
      <c r="H547" s="98"/>
      <c r="I547" s="110" t="str">
        <f t="shared" si="83"/>
        <v/>
      </c>
      <c r="J547" s="145" t="str">
        <f t="shared" si="89"/>
        <v/>
      </c>
      <c r="K547" s="116"/>
      <c r="L547" s="109" t="str">
        <f t="shared" si="84"/>
        <v/>
      </c>
      <c r="M547" s="97"/>
      <c r="N547" s="109" t="str">
        <f t="shared" si="85"/>
        <v/>
      </c>
      <c r="O547" s="98"/>
      <c r="P547" s="110" t="str">
        <f t="shared" si="88"/>
        <v/>
      </c>
      <c r="Q547" s="143" t="str">
        <f t="shared" si="90"/>
        <v/>
      </c>
      <c r="R547" s="148" t="str">
        <f t="shared" si="86"/>
        <v/>
      </c>
      <c r="S547" s="113" t="str">
        <f>IF(ISBLANK(C547)=TRUE,"",VLOOKUP(C547,'Límites Gráfico'!A:D,4,FALSE))</f>
        <v/>
      </c>
      <c r="T547" s="111" t="str">
        <f t="shared" si="87"/>
        <v>N. A.</v>
      </c>
      <c r="U547" s="140"/>
      <c r="V547" s="119"/>
      <c r="W547" s="216"/>
      <c r="X547" s="216"/>
    </row>
    <row r="548" spans="1:24" x14ac:dyDescent="0.25">
      <c r="A548" s="197"/>
      <c r="B548" s="108"/>
      <c r="C548" s="115"/>
      <c r="D548" s="116"/>
      <c r="E548" s="109" t="str">
        <f t="shared" si="81"/>
        <v/>
      </c>
      <c r="F548" s="97"/>
      <c r="G548" s="109" t="str">
        <f t="shared" si="82"/>
        <v/>
      </c>
      <c r="H548" s="98"/>
      <c r="I548" s="110" t="str">
        <f t="shared" si="83"/>
        <v/>
      </c>
      <c r="J548" s="145" t="str">
        <f t="shared" si="89"/>
        <v/>
      </c>
      <c r="K548" s="116"/>
      <c r="L548" s="109" t="str">
        <f t="shared" si="84"/>
        <v/>
      </c>
      <c r="M548" s="97"/>
      <c r="N548" s="109" t="str">
        <f t="shared" si="85"/>
        <v/>
      </c>
      <c r="O548" s="98"/>
      <c r="P548" s="110" t="str">
        <f t="shared" si="88"/>
        <v/>
      </c>
      <c r="Q548" s="143" t="str">
        <f t="shared" si="90"/>
        <v/>
      </c>
      <c r="R548" s="148" t="str">
        <f t="shared" si="86"/>
        <v/>
      </c>
      <c r="S548" s="113" t="str">
        <f>IF(ISBLANK(C548)=TRUE,"",VLOOKUP(C548,'Límites Gráfico'!A:D,4,FALSE))</f>
        <v/>
      </c>
      <c r="T548" s="111" t="str">
        <f t="shared" si="87"/>
        <v>N. A.</v>
      </c>
      <c r="U548" s="140"/>
      <c r="V548" s="119"/>
      <c r="W548" s="216"/>
      <c r="X548" s="216"/>
    </row>
    <row r="549" spans="1:24" x14ac:dyDescent="0.25">
      <c r="A549" s="197"/>
      <c r="B549" s="108"/>
      <c r="C549" s="115"/>
      <c r="D549" s="116"/>
      <c r="E549" s="109" t="str">
        <f t="shared" si="81"/>
        <v/>
      </c>
      <c r="F549" s="97"/>
      <c r="G549" s="109" t="str">
        <f t="shared" si="82"/>
        <v/>
      </c>
      <c r="H549" s="98"/>
      <c r="I549" s="110" t="str">
        <f t="shared" si="83"/>
        <v/>
      </c>
      <c r="J549" s="145" t="str">
        <f t="shared" si="89"/>
        <v/>
      </c>
      <c r="K549" s="116"/>
      <c r="L549" s="109" t="str">
        <f t="shared" si="84"/>
        <v/>
      </c>
      <c r="M549" s="97"/>
      <c r="N549" s="109" t="str">
        <f t="shared" si="85"/>
        <v/>
      </c>
      <c r="O549" s="98"/>
      <c r="P549" s="110" t="str">
        <f t="shared" si="88"/>
        <v/>
      </c>
      <c r="Q549" s="143" t="str">
        <f t="shared" si="90"/>
        <v/>
      </c>
      <c r="R549" s="148" t="str">
        <f t="shared" si="86"/>
        <v/>
      </c>
      <c r="S549" s="113" t="str">
        <f>IF(ISBLANK(C549)=TRUE,"",VLOOKUP(C549,'Límites Gráfico'!A:D,4,FALSE))</f>
        <v/>
      </c>
      <c r="T549" s="111" t="str">
        <f t="shared" si="87"/>
        <v>N. A.</v>
      </c>
      <c r="U549" s="140"/>
      <c r="V549" s="119"/>
      <c r="W549" s="216"/>
      <c r="X549" s="216"/>
    </row>
    <row r="550" spans="1:24" x14ac:dyDescent="0.25">
      <c r="A550" s="197"/>
      <c r="B550" s="108"/>
      <c r="C550" s="115"/>
      <c r="D550" s="116"/>
      <c r="E550" s="109" t="str">
        <f t="shared" si="81"/>
        <v/>
      </c>
      <c r="F550" s="97"/>
      <c r="G550" s="109" t="str">
        <f t="shared" si="82"/>
        <v/>
      </c>
      <c r="H550" s="98"/>
      <c r="I550" s="110" t="str">
        <f t="shared" si="83"/>
        <v/>
      </c>
      <c r="J550" s="145" t="str">
        <f t="shared" si="89"/>
        <v/>
      </c>
      <c r="K550" s="116"/>
      <c r="L550" s="109" t="str">
        <f t="shared" si="84"/>
        <v/>
      </c>
      <c r="M550" s="97"/>
      <c r="N550" s="109" t="str">
        <f t="shared" si="85"/>
        <v/>
      </c>
      <c r="O550" s="98"/>
      <c r="P550" s="110" t="str">
        <f t="shared" si="88"/>
        <v/>
      </c>
      <c r="Q550" s="143" t="str">
        <f t="shared" si="90"/>
        <v/>
      </c>
      <c r="R550" s="148" t="str">
        <f t="shared" si="86"/>
        <v/>
      </c>
      <c r="S550" s="113" t="str">
        <f>IF(ISBLANK(C550)=TRUE,"",VLOOKUP(C550,'Límites Gráfico'!A:D,4,FALSE))</f>
        <v/>
      </c>
      <c r="T550" s="111" t="str">
        <f t="shared" si="87"/>
        <v>N. A.</v>
      </c>
      <c r="U550" s="140"/>
      <c r="V550" s="119"/>
      <c r="W550" s="216"/>
      <c r="X550" s="216"/>
    </row>
    <row r="551" spans="1:24" x14ac:dyDescent="0.25">
      <c r="A551" s="197"/>
      <c r="B551" s="108"/>
      <c r="C551" s="115"/>
      <c r="D551" s="116"/>
      <c r="E551" s="109" t="str">
        <f t="shared" si="81"/>
        <v/>
      </c>
      <c r="F551" s="97"/>
      <c r="G551" s="109" t="str">
        <f t="shared" si="82"/>
        <v/>
      </c>
      <c r="H551" s="98"/>
      <c r="I551" s="110" t="str">
        <f t="shared" si="83"/>
        <v/>
      </c>
      <c r="J551" s="145" t="str">
        <f t="shared" si="89"/>
        <v/>
      </c>
      <c r="K551" s="116"/>
      <c r="L551" s="109" t="str">
        <f t="shared" si="84"/>
        <v/>
      </c>
      <c r="M551" s="97"/>
      <c r="N551" s="109" t="str">
        <f t="shared" si="85"/>
        <v/>
      </c>
      <c r="O551" s="98"/>
      <c r="P551" s="110" t="str">
        <f t="shared" si="88"/>
        <v/>
      </c>
      <c r="Q551" s="143" t="str">
        <f t="shared" si="90"/>
        <v/>
      </c>
      <c r="R551" s="148" t="str">
        <f t="shared" si="86"/>
        <v/>
      </c>
      <c r="S551" s="113" t="str">
        <f>IF(ISBLANK(C551)=TRUE,"",VLOOKUP(C551,'Límites Gráfico'!A:D,4,FALSE))</f>
        <v/>
      </c>
      <c r="T551" s="111" t="str">
        <f t="shared" si="87"/>
        <v>N. A.</v>
      </c>
      <c r="U551" s="140"/>
      <c r="V551" s="119"/>
      <c r="W551" s="216"/>
      <c r="X551" s="216"/>
    </row>
    <row r="552" spans="1:24" x14ac:dyDescent="0.25">
      <c r="A552" s="197"/>
      <c r="B552" s="108"/>
      <c r="C552" s="115"/>
      <c r="D552" s="116"/>
      <c r="E552" s="109" t="str">
        <f t="shared" si="81"/>
        <v/>
      </c>
      <c r="F552" s="97"/>
      <c r="G552" s="109" t="str">
        <f t="shared" si="82"/>
        <v/>
      </c>
      <c r="H552" s="98"/>
      <c r="I552" s="110" t="str">
        <f t="shared" si="83"/>
        <v/>
      </c>
      <c r="J552" s="145" t="str">
        <f t="shared" si="89"/>
        <v/>
      </c>
      <c r="K552" s="116"/>
      <c r="L552" s="109" t="str">
        <f t="shared" si="84"/>
        <v/>
      </c>
      <c r="M552" s="97"/>
      <c r="N552" s="109" t="str">
        <f t="shared" si="85"/>
        <v/>
      </c>
      <c r="O552" s="98"/>
      <c r="P552" s="110" t="str">
        <f t="shared" si="88"/>
        <v/>
      </c>
      <c r="Q552" s="143" t="str">
        <f t="shared" si="90"/>
        <v/>
      </c>
      <c r="R552" s="148" t="str">
        <f t="shared" si="86"/>
        <v/>
      </c>
      <c r="S552" s="113" t="str">
        <f>IF(ISBLANK(C552)=TRUE,"",VLOOKUP(C552,'Límites Gráfico'!A:D,4,FALSE))</f>
        <v/>
      </c>
      <c r="T552" s="111" t="str">
        <f t="shared" si="87"/>
        <v>N. A.</v>
      </c>
      <c r="U552" s="140"/>
      <c r="V552" s="119"/>
      <c r="W552" s="216"/>
      <c r="X552" s="216"/>
    </row>
    <row r="553" spans="1:24" x14ac:dyDescent="0.25">
      <c r="A553" s="197"/>
      <c r="B553" s="108"/>
      <c r="C553" s="115"/>
      <c r="D553" s="116"/>
      <c r="E553" s="109" t="str">
        <f t="shared" si="81"/>
        <v/>
      </c>
      <c r="F553" s="97"/>
      <c r="G553" s="109" t="str">
        <f t="shared" si="82"/>
        <v/>
      </c>
      <c r="H553" s="98"/>
      <c r="I553" s="110" t="str">
        <f t="shared" si="83"/>
        <v/>
      </c>
      <c r="J553" s="145" t="str">
        <f t="shared" si="89"/>
        <v/>
      </c>
      <c r="K553" s="116"/>
      <c r="L553" s="109" t="str">
        <f t="shared" si="84"/>
        <v/>
      </c>
      <c r="M553" s="97"/>
      <c r="N553" s="109" t="str">
        <f t="shared" si="85"/>
        <v/>
      </c>
      <c r="O553" s="98"/>
      <c r="P553" s="110" t="str">
        <f t="shared" si="88"/>
        <v/>
      </c>
      <c r="Q553" s="143" t="str">
        <f t="shared" si="90"/>
        <v/>
      </c>
      <c r="R553" s="148" t="str">
        <f t="shared" si="86"/>
        <v/>
      </c>
      <c r="S553" s="113" t="str">
        <f>IF(ISBLANK(C553)=TRUE,"",VLOOKUP(C553,'Límites Gráfico'!A:D,4,FALSE))</f>
        <v/>
      </c>
      <c r="T553" s="111" t="str">
        <f t="shared" si="87"/>
        <v>N. A.</v>
      </c>
      <c r="U553" s="140"/>
      <c r="V553" s="119"/>
      <c r="W553" s="216"/>
      <c r="X553" s="216"/>
    </row>
    <row r="554" spans="1:24" x14ac:dyDescent="0.25">
      <c r="A554" s="197"/>
      <c r="B554" s="108"/>
      <c r="C554" s="115"/>
      <c r="D554" s="116"/>
      <c r="E554" s="109" t="str">
        <f t="shared" si="81"/>
        <v/>
      </c>
      <c r="F554" s="97"/>
      <c r="G554" s="109" t="str">
        <f t="shared" si="82"/>
        <v/>
      </c>
      <c r="H554" s="98"/>
      <c r="I554" s="110" t="str">
        <f t="shared" si="83"/>
        <v/>
      </c>
      <c r="J554" s="145" t="str">
        <f t="shared" si="89"/>
        <v/>
      </c>
      <c r="K554" s="116"/>
      <c r="L554" s="109" t="str">
        <f t="shared" si="84"/>
        <v/>
      </c>
      <c r="M554" s="97"/>
      <c r="N554" s="109" t="str">
        <f t="shared" si="85"/>
        <v/>
      </c>
      <c r="O554" s="98"/>
      <c r="P554" s="110" t="str">
        <f t="shared" si="88"/>
        <v/>
      </c>
      <c r="Q554" s="143" t="str">
        <f t="shared" si="90"/>
        <v/>
      </c>
      <c r="R554" s="148" t="str">
        <f t="shared" si="86"/>
        <v/>
      </c>
      <c r="S554" s="113" t="str">
        <f>IF(ISBLANK(C554)=TRUE,"",VLOOKUP(C554,'Límites Gráfico'!A:D,4,FALSE))</f>
        <v/>
      </c>
      <c r="T554" s="111" t="str">
        <f t="shared" si="87"/>
        <v>N. A.</v>
      </c>
      <c r="U554" s="140"/>
      <c r="V554" s="119"/>
      <c r="W554" s="216"/>
      <c r="X554" s="216"/>
    </row>
    <row r="555" spans="1:24" x14ac:dyDescent="0.25">
      <c r="A555" s="197"/>
      <c r="B555" s="108"/>
      <c r="C555" s="115"/>
      <c r="D555" s="116"/>
      <c r="E555" s="109" t="str">
        <f t="shared" si="81"/>
        <v/>
      </c>
      <c r="F555" s="97"/>
      <c r="G555" s="109" t="str">
        <f t="shared" si="82"/>
        <v/>
      </c>
      <c r="H555" s="98"/>
      <c r="I555" s="110" t="str">
        <f t="shared" si="83"/>
        <v/>
      </c>
      <c r="J555" s="145" t="str">
        <f t="shared" si="89"/>
        <v/>
      </c>
      <c r="K555" s="116"/>
      <c r="L555" s="109" t="str">
        <f t="shared" si="84"/>
        <v/>
      </c>
      <c r="M555" s="97"/>
      <c r="N555" s="109" t="str">
        <f t="shared" si="85"/>
        <v/>
      </c>
      <c r="O555" s="98"/>
      <c r="P555" s="110" t="str">
        <f t="shared" si="88"/>
        <v/>
      </c>
      <c r="Q555" s="143" t="str">
        <f t="shared" si="90"/>
        <v/>
      </c>
      <c r="R555" s="148" t="str">
        <f t="shared" si="86"/>
        <v/>
      </c>
      <c r="S555" s="113" t="str">
        <f>IF(ISBLANK(C555)=TRUE,"",VLOOKUP(C555,'Límites Gráfico'!A:D,4,FALSE))</f>
        <v/>
      </c>
      <c r="T555" s="111" t="str">
        <f t="shared" si="87"/>
        <v>N. A.</v>
      </c>
      <c r="U555" s="140"/>
      <c r="V555" s="119"/>
      <c r="W555" s="216"/>
      <c r="X555" s="216"/>
    </row>
    <row r="556" spans="1:24" x14ac:dyDescent="0.25">
      <c r="A556" s="197"/>
      <c r="B556" s="108"/>
      <c r="C556" s="115"/>
      <c r="D556" s="116"/>
      <c r="E556" s="109" t="str">
        <f t="shared" si="81"/>
        <v/>
      </c>
      <c r="F556" s="97"/>
      <c r="G556" s="109" t="str">
        <f t="shared" si="82"/>
        <v/>
      </c>
      <c r="H556" s="98"/>
      <c r="I556" s="110" t="str">
        <f t="shared" si="83"/>
        <v/>
      </c>
      <c r="J556" s="145" t="str">
        <f t="shared" si="89"/>
        <v/>
      </c>
      <c r="K556" s="116"/>
      <c r="L556" s="109" t="str">
        <f t="shared" si="84"/>
        <v/>
      </c>
      <c r="M556" s="97"/>
      <c r="N556" s="109" t="str">
        <f t="shared" si="85"/>
        <v/>
      </c>
      <c r="O556" s="98"/>
      <c r="P556" s="110" t="str">
        <f t="shared" si="88"/>
        <v/>
      </c>
      <c r="Q556" s="143" t="str">
        <f t="shared" si="90"/>
        <v/>
      </c>
      <c r="R556" s="148" t="str">
        <f t="shared" si="86"/>
        <v/>
      </c>
      <c r="S556" s="113" t="str">
        <f>IF(ISBLANK(C556)=TRUE,"",VLOOKUP(C556,'Límites Gráfico'!A:D,4,FALSE))</f>
        <v/>
      </c>
      <c r="T556" s="111" t="str">
        <f t="shared" si="87"/>
        <v>N. A.</v>
      </c>
      <c r="U556" s="140"/>
      <c r="V556" s="119"/>
      <c r="W556" s="216"/>
      <c r="X556" s="216"/>
    </row>
    <row r="557" spans="1:24" x14ac:dyDescent="0.25">
      <c r="A557" s="197"/>
      <c r="B557" s="108"/>
      <c r="C557" s="115"/>
      <c r="D557" s="116"/>
      <c r="E557" s="109" t="str">
        <f t="shared" si="81"/>
        <v/>
      </c>
      <c r="F557" s="97"/>
      <c r="G557" s="109" t="str">
        <f t="shared" si="82"/>
        <v/>
      </c>
      <c r="H557" s="98"/>
      <c r="I557" s="110" t="str">
        <f t="shared" si="83"/>
        <v/>
      </c>
      <c r="J557" s="145" t="str">
        <f t="shared" si="89"/>
        <v/>
      </c>
      <c r="K557" s="116"/>
      <c r="L557" s="109" t="str">
        <f t="shared" si="84"/>
        <v/>
      </c>
      <c r="M557" s="97"/>
      <c r="N557" s="109" t="str">
        <f t="shared" si="85"/>
        <v/>
      </c>
      <c r="O557" s="98"/>
      <c r="P557" s="110" t="str">
        <f t="shared" si="88"/>
        <v/>
      </c>
      <c r="Q557" s="143" t="str">
        <f t="shared" si="90"/>
        <v/>
      </c>
      <c r="R557" s="148" t="str">
        <f t="shared" si="86"/>
        <v/>
      </c>
      <c r="S557" s="113" t="str">
        <f>IF(ISBLANK(C557)=TRUE,"",VLOOKUP(C557,'Límites Gráfico'!A:D,4,FALSE))</f>
        <v/>
      </c>
      <c r="T557" s="111" t="str">
        <f t="shared" si="87"/>
        <v>N. A.</v>
      </c>
      <c r="U557" s="140"/>
      <c r="V557" s="119"/>
      <c r="W557" s="216"/>
      <c r="X557" s="216"/>
    </row>
    <row r="558" spans="1:24" x14ac:dyDescent="0.25">
      <c r="A558" s="197"/>
      <c r="B558" s="108"/>
      <c r="C558" s="115"/>
      <c r="D558" s="116"/>
      <c r="E558" s="109" t="str">
        <f t="shared" si="81"/>
        <v/>
      </c>
      <c r="F558" s="97"/>
      <c r="G558" s="109" t="str">
        <f t="shared" si="82"/>
        <v/>
      </c>
      <c r="H558" s="98"/>
      <c r="I558" s="110" t="str">
        <f t="shared" si="83"/>
        <v/>
      </c>
      <c r="J558" s="145" t="str">
        <f t="shared" si="89"/>
        <v/>
      </c>
      <c r="K558" s="116"/>
      <c r="L558" s="109" t="str">
        <f t="shared" si="84"/>
        <v/>
      </c>
      <c r="M558" s="97"/>
      <c r="N558" s="109" t="str">
        <f t="shared" si="85"/>
        <v/>
      </c>
      <c r="O558" s="98"/>
      <c r="P558" s="110" t="str">
        <f t="shared" si="88"/>
        <v/>
      </c>
      <c r="Q558" s="143" t="str">
        <f t="shared" si="90"/>
        <v/>
      </c>
      <c r="R558" s="148" t="str">
        <f t="shared" si="86"/>
        <v/>
      </c>
      <c r="S558" s="113" t="str">
        <f>IF(ISBLANK(C558)=TRUE,"",VLOOKUP(C558,'Límites Gráfico'!A:D,4,FALSE))</f>
        <v/>
      </c>
      <c r="T558" s="111" t="str">
        <f t="shared" si="87"/>
        <v>N. A.</v>
      </c>
      <c r="U558" s="140"/>
      <c r="V558" s="119"/>
      <c r="W558" s="216"/>
      <c r="X558" s="216"/>
    </row>
    <row r="559" spans="1:24" x14ac:dyDescent="0.25">
      <c r="A559" s="197"/>
      <c r="B559" s="108"/>
      <c r="C559" s="115"/>
      <c r="D559" s="116"/>
      <c r="E559" s="109" t="str">
        <f t="shared" si="81"/>
        <v/>
      </c>
      <c r="F559" s="97"/>
      <c r="G559" s="109" t="str">
        <f t="shared" si="82"/>
        <v/>
      </c>
      <c r="H559" s="98"/>
      <c r="I559" s="110" t="str">
        <f t="shared" si="83"/>
        <v/>
      </c>
      <c r="J559" s="145" t="str">
        <f t="shared" si="89"/>
        <v/>
      </c>
      <c r="K559" s="116"/>
      <c r="L559" s="109" t="str">
        <f t="shared" si="84"/>
        <v/>
      </c>
      <c r="M559" s="97"/>
      <c r="N559" s="109" t="str">
        <f t="shared" si="85"/>
        <v/>
      </c>
      <c r="O559" s="98"/>
      <c r="P559" s="110" t="str">
        <f t="shared" si="88"/>
        <v/>
      </c>
      <c r="Q559" s="143" t="str">
        <f t="shared" si="90"/>
        <v/>
      </c>
      <c r="R559" s="148" t="str">
        <f t="shared" si="86"/>
        <v/>
      </c>
      <c r="S559" s="113" t="str">
        <f>IF(ISBLANK(C559)=TRUE,"",VLOOKUP(C559,'Límites Gráfico'!A:D,4,FALSE))</f>
        <v/>
      </c>
      <c r="T559" s="111" t="str">
        <f t="shared" si="87"/>
        <v>N. A.</v>
      </c>
      <c r="U559" s="140"/>
      <c r="V559" s="119"/>
      <c r="W559" s="216"/>
      <c r="X559" s="216"/>
    </row>
    <row r="560" spans="1:24" x14ac:dyDescent="0.25">
      <c r="A560" s="197"/>
      <c r="B560" s="108"/>
      <c r="C560" s="115"/>
      <c r="D560" s="116"/>
      <c r="E560" s="109" t="str">
        <f t="shared" si="81"/>
        <v/>
      </c>
      <c r="F560" s="97"/>
      <c r="G560" s="109" t="str">
        <f t="shared" si="82"/>
        <v/>
      </c>
      <c r="H560" s="98"/>
      <c r="I560" s="110" t="str">
        <f t="shared" si="83"/>
        <v/>
      </c>
      <c r="J560" s="145" t="str">
        <f t="shared" si="89"/>
        <v/>
      </c>
      <c r="K560" s="116"/>
      <c r="L560" s="109" t="str">
        <f t="shared" si="84"/>
        <v/>
      </c>
      <c r="M560" s="97"/>
      <c r="N560" s="109" t="str">
        <f t="shared" si="85"/>
        <v/>
      </c>
      <c r="O560" s="98"/>
      <c r="P560" s="110" t="str">
        <f t="shared" si="88"/>
        <v/>
      </c>
      <c r="Q560" s="143" t="str">
        <f t="shared" si="90"/>
        <v/>
      </c>
      <c r="R560" s="148" t="str">
        <f t="shared" si="86"/>
        <v/>
      </c>
      <c r="S560" s="113" t="str">
        <f>IF(ISBLANK(C560)=TRUE,"",VLOOKUP(C560,'Límites Gráfico'!A:D,4,FALSE))</f>
        <v/>
      </c>
      <c r="T560" s="111" t="str">
        <f t="shared" si="87"/>
        <v>N. A.</v>
      </c>
      <c r="U560" s="140"/>
      <c r="V560" s="119"/>
      <c r="W560" s="216"/>
      <c r="X560" s="216"/>
    </row>
    <row r="561" spans="1:24" x14ac:dyDescent="0.25">
      <c r="A561" s="197"/>
      <c r="B561" s="108"/>
      <c r="C561" s="115"/>
      <c r="D561" s="116"/>
      <c r="E561" s="109" t="str">
        <f t="shared" si="81"/>
        <v/>
      </c>
      <c r="F561" s="97"/>
      <c r="G561" s="109" t="str">
        <f t="shared" si="82"/>
        <v/>
      </c>
      <c r="H561" s="98"/>
      <c r="I561" s="110" t="str">
        <f t="shared" si="83"/>
        <v/>
      </c>
      <c r="J561" s="145" t="str">
        <f t="shared" si="89"/>
        <v/>
      </c>
      <c r="K561" s="116"/>
      <c r="L561" s="109" t="str">
        <f t="shared" si="84"/>
        <v/>
      </c>
      <c r="M561" s="97"/>
      <c r="N561" s="109" t="str">
        <f t="shared" si="85"/>
        <v/>
      </c>
      <c r="O561" s="98"/>
      <c r="P561" s="110" t="str">
        <f t="shared" si="88"/>
        <v/>
      </c>
      <c r="Q561" s="143" t="str">
        <f t="shared" si="90"/>
        <v/>
      </c>
      <c r="R561" s="148" t="str">
        <f t="shared" si="86"/>
        <v/>
      </c>
      <c r="S561" s="113" t="str">
        <f>IF(ISBLANK(C561)=TRUE,"",VLOOKUP(C561,'Límites Gráfico'!A:D,4,FALSE))</f>
        <v/>
      </c>
      <c r="T561" s="111" t="str">
        <f t="shared" si="87"/>
        <v>N. A.</v>
      </c>
      <c r="U561" s="140"/>
      <c r="V561" s="119"/>
      <c r="W561" s="216"/>
      <c r="X561" s="216"/>
    </row>
    <row r="562" spans="1:24" x14ac:dyDescent="0.25">
      <c r="A562" s="197"/>
      <c r="B562" s="108"/>
      <c r="C562" s="115"/>
      <c r="D562" s="116"/>
      <c r="E562" s="109" t="str">
        <f t="shared" si="81"/>
        <v/>
      </c>
      <c r="F562" s="97"/>
      <c r="G562" s="109" t="str">
        <f t="shared" si="82"/>
        <v/>
      </c>
      <c r="H562" s="98"/>
      <c r="I562" s="110" t="str">
        <f t="shared" si="83"/>
        <v/>
      </c>
      <c r="J562" s="145" t="str">
        <f t="shared" si="89"/>
        <v/>
      </c>
      <c r="K562" s="116"/>
      <c r="L562" s="109" t="str">
        <f t="shared" si="84"/>
        <v/>
      </c>
      <c r="M562" s="97"/>
      <c r="N562" s="109" t="str">
        <f t="shared" si="85"/>
        <v/>
      </c>
      <c r="O562" s="98"/>
      <c r="P562" s="110" t="str">
        <f t="shared" si="88"/>
        <v/>
      </c>
      <c r="Q562" s="143" t="str">
        <f t="shared" si="90"/>
        <v/>
      </c>
      <c r="R562" s="148" t="str">
        <f t="shared" si="86"/>
        <v/>
      </c>
      <c r="S562" s="113" t="str">
        <f>IF(ISBLANK(C562)=TRUE,"",VLOOKUP(C562,'Límites Gráfico'!A:D,4,FALSE))</f>
        <v/>
      </c>
      <c r="T562" s="111" t="str">
        <f t="shared" si="87"/>
        <v>N. A.</v>
      </c>
      <c r="U562" s="140"/>
      <c r="V562" s="119"/>
      <c r="W562" s="216"/>
      <c r="X562" s="216"/>
    </row>
    <row r="563" spans="1:24" x14ac:dyDescent="0.25">
      <c r="A563" s="197"/>
      <c r="B563" s="108"/>
      <c r="C563" s="115"/>
      <c r="D563" s="116"/>
      <c r="E563" s="109" t="str">
        <f t="shared" si="81"/>
        <v/>
      </c>
      <c r="F563" s="97"/>
      <c r="G563" s="109" t="str">
        <f t="shared" si="82"/>
        <v/>
      </c>
      <c r="H563" s="98"/>
      <c r="I563" s="110" t="str">
        <f t="shared" si="83"/>
        <v/>
      </c>
      <c r="J563" s="145" t="str">
        <f t="shared" si="89"/>
        <v/>
      </c>
      <c r="K563" s="116"/>
      <c r="L563" s="109" t="str">
        <f t="shared" si="84"/>
        <v/>
      </c>
      <c r="M563" s="97"/>
      <c r="N563" s="109" t="str">
        <f t="shared" si="85"/>
        <v/>
      </c>
      <c r="O563" s="98"/>
      <c r="P563" s="110" t="str">
        <f t="shared" si="88"/>
        <v/>
      </c>
      <c r="Q563" s="143" t="str">
        <f t="shared" si="90"/>
        <v/>
      </c>
      <c r="R563" s="148" t="str">
        <f t="shared" si="86"/>
        <v/>
      </c>
      <c r="S563" s="113" t="str">
        <f>IF(ISBLANK(C563)=TRUE,"",VLOOKUP(C563,'Límites Gráfico'!A:D,4,FALSE))</f>
        <v/>
      </c>
      <c r="T563" s="111" t="str">
        <f t="shared" si="87"/>
        <v>N. A.</v>
      </c>
      <c r="U563" s="140"/>
      <c r="V563" s="119"/>
      <c r="W563" s="216"/>
      <c r="X563" s="216"/>
    </row>
    <row r="564" spans="1:24" x14ac:dyDescent="0.25">
      <c r="A564" s="197"/>
      <c r="B564" s="108"/>
      <c r="C564" s="115"/>
      <c r="D564" s="116"/>
      <c r="E564" s="109" t="str">
        <f t="shared" si="81"/>
        <v/>
      </c>
      <c r="F564" s="97"/>
      <c r="G564" s="109" t="str">
        <f t="shared" si="82"/>
        <v/>
      </c>
      <c r="H564" s="98"/>
      <c r="I564" s="110" t="str">
        <f t="shared" si="83"/>
        <v/>
      </c>
      <c r="J564" s="145" t="str">
        <f t="shared" si="89"/>
        <v/>
      </c>
      <c r="K564" s="116"/>
      <c r="L564" s="109" t="str">
        <f t="shared" si="84"/>
        <v/>
      </c>
      <c r="M564" s="97"/>
      <c r="N564" s="109" t="str">
        <f t="shared" si="85"/>
        <v/>
      </c>
      <c r="O564" s="98"/>
      <c r="P564" s="110" t="str">
        <f t="shared" si="88"/>
        <v/>
      </c>
      <c r="Q564" s="143" t="str">
        <f t="shared" si="90"/>
        <v/>
      </c>
      <c r="R564" s="148" t="str">
        <f t="shared" si="86"/>
        <v/>
      </c>
      <c r="S564" s="113" t="str">
        <f>IF(ISBLANK(C564)=TRUE,"",VLOOKUP(C564,'Límites Gráfico'!A:D,4,FALSE))</f>
        <v/>
      </c>
      <c r="T564" s="111" t="str">
        <f t="shared" si="87"/>
        <v>N. A.</v>
      </c>
      <c r="U564" s="140"/>
      <c r="V564" s="119"/>
      <c r="W564" s="216"/>
      <c r="X564" s="216"/>
    </row>
    <row r="565" spans="1:24" x14ac:dyDescent="0.25">
      <c r="A565" s="197"/>
      <c r="B565" s="108"/>
      <c r="C565" s="115"/>
      <c r="D565" s="116"/>
      <c r="E565" s="109" t="str">
        <f t="shared" si="81"/>
        <v/>
      </c>
      <c r="F565" s="97"/>
      <c r="G565" s="109" t="str">
        <f t="shared" si="82"/>
        <v/>
      </c>
      <c r="H565" s="98"/>
      <c r="I565" s="110" t="str">
        <f t="shared" si="83"/>
        <v/>
      </c>
      <c r="J565" s="145" t="str">
        <f t="shared" si="89"/>
        <v/>
      </c>
      <c r="K565" s="116"/>
      <c r="L565" s="109" t="str">
        <f t="shared" si="84"/>
        <v/>
      </c>
      <c r="M565" s="97"/>
      <c r="N565" s="109" t="str">
        <f t="shared" si="85"/>
        <v/>
      </c>
      <c r="O565" s="98"/>
      <c r="P565" s="110" t="str">
        <f t="shared" si="88"/>
        <v/>
      </c>
      <c r="Q565" s="143" t="str">
        <f t="shared" si="90"/>
        <v/>
      </c>
      <c r="R565" s="148" t="str">
        <f t="shared" si="86"/>
        <v/>
      </c>
      <c r="S565" s="113" t="str">
        <f>IF(ISBLANK(C565)=TRUE,"",VLOOKUP(C565,'Límites Gráfico'!A:D,4,FALSE))</f>
        <v/>
      </c>
      <c r="T565" s="111" t="str">
        <f t="shared" si="87"/>
        <v>N. A.</v>
      </c>
      <c r="U565" s="140"/>
      <c r="V565" s="119"/>
      <c r="W565" s="216"/>
      <c r="X565" s="216"/>
    </row>
    <row r="566" spans="1:24" x14ac:dyDescent="0.25">
      <c r="A566" s="197"/>
      <c r="B566" s="108"/>
      <c r="C566" s="115"/>
      <c r="D566" s="116"/>
      <c r="E566" s="109" t="str">
        <f t="shared" si="81"/>
        <v/>
      </c>
      <c r="F566" s="97"/>
      <c r="G566" s="109" t="str">
        <f t="shared" si="82"/>
        <v/>
      </c>
      <c r="H566" s="98"/>
      <c r="I566" s="110" t="str">
        <f t="shared" si="83"/>
        <v/>
      </c>
      <c r="J566" s="145" t="str">
        <f t="shared" si="89"/>
        <v/>
      </c>
      <c r="K566" s="116"/>
      <c r="L566" s="109" t="str">
        <f t="shared" si="84"/>
        <v/>
      </c>
      <c r="M566" s="97"/>
      <c r="N566" s="109" t="str">
        <f t="shared" si="85"/>
        <v/>
      </c>
      <c r="O566" s="98"/>
      <c r="P566" s="110" t="str">
        <f t="shared" si="88"/>
        <v/>
      </c>
      <c r="Q566" s="143" t="str">
        <f t="shared" si="90"/>
        <v/>
      </c>
      <c r="R566" s="148" t="str">
        <f t="shared" si="86"/>
        <v/>
      </c>
      <c r="S566" s="113" t="str">
        <f>IF(ISBLANK(C566)=TRUE,"",VLOOKUP(C566,'Límites Gráfico'!A:D,4,FALSE))</f>
        <v/>
      </c>
      <c r="T566" s="111" t="str">
        <f t="shared" si="87"/>
        <v>N. A.</v>
      </c>
      <c r="U566" s="140"/>
      <c r="V566" s="119"/>
      <c r="W566" s="216"/>
      <c r="X566" s="216"/>
    </row>
    <row r="567" spans="1:24" x14ac:dyDescent="0.25">
      <c r="A567" s="197"/>
      <c r="B567" s="108"/>
      <c r="C567" s="115"/>
      <c r="D567" s="116"/>
      <c r="E567" s="109" t="str">
        <f t="shared" si="81"/>
        <v/>
      </c>
      <c r="F567" s="97"/>
      <c r="G567" s="109" t="str">
        <f t="shared" si="82"/>
        <v/>
      </c>
      <c r="H567" s="98"/>
      <c r="I567" s="110" t="str">
        <f t="shared" si="83"/>
        <v/>
      </c>
      <c r="J567" s="145" t="str">
        <f t="shared" si="89"/>
        <v/>
      </c>
      <c r="K567" s="116"/>
      <c r="L567" s="109" t="str">
        <f t="shared" si="84"/>
        <v/>
      </c>
      <c r="M567" s="97"/>
      <c r="N567" s="109" t="str">
        <f t="shared" si="85"/>
        <v/>
      </c>
      <c r="O567" s="98"/>
      <c r="P567" s="110" t="str">
        <f t="shared" si="88"/>
        <v/>
      </c>
      <c r="Q567" s="143" t="str">
        <f t="shared" si="90"/>
        <v/>
      </c>
      <c r="R567" s="148" t="str">
        <f t="shared" si="86"/>
        <v/>
      </c>
      <c r="S567" s="113" t="str">
        <f>IF(ISBLANK(C567)=TRUE,"",VLOOKUP(C567,'Límites Gráfico'!A:D,4,FALSE))</f>
        <v/>
      </c>
      <c r="T567" s="111" t="str">
        <f t="shared" si="87"/>
        <v>N. A.</v>
      </c>
      <c r="U567" s="140"/>
      <c r="V567" s="119"/>
      <c r="W567" s="216"/>
      <c r="X567" s="216"/>
    </row>
    <row r="568" spans="1:24" x14ac:dyDescent="0.25">
      <c r="A568" s="197"/>
      <c r="B568" s="108"/>
      <c r="C568" s="115"/>
      <c r="D568" s="116"/>
      <c r="E568" s="109" t="str">
        <f t="shared" si="81"/>
        <v/>
      </c>
      <c r="F568" s="97"/>
      <c r="G568" s="109" t="str">
        <f t="shared" si="82"/>
        <v/>
      </c>
      <c r="H568" s="98"/>
      <c r="I568" s="110" t="str">
        <f t="shared" si="83"/>
        <v/>
      </c>
      <c r="J568" s="145" t="str">
        <f t="shared" si="89"/>
        <v/>
      </c>
      <c r="K568" s="116"/>
      <c r="L568" s="109" t="str">
        <f t="shared" si="84"/>
        <v/>
      </c>
      <c r="M568" s="97"/>
      <c r="N568" s="109" t="str">
        <f t="shared" si="85"/>
        <v/>
      </c>
      <c r="O568" s="98"/>
      <c r="P568" s="110" t="str">
        <f t="shared" si="88"/>
        <v/>
      </c>
      <c r="Q568" s="143" t="str">
        <f t="shared" si="90"/>
        <v/>
      </c>
      <c r="R568" s="148" t="str">
        <f t="shared" si="86"/>
        <v/>
      </c>
      <c r="S568" s="113" t="str">
        <f>IF(ISBLANK(C568)=TRUE,"",VLOOKUP(C568,'Límites Gráfico'!A:D,4,FALSE))</f>
        <v/>
      </c>
      <c r="T568" s="111" t="str">
        <f t="shared" si="87"/>
        <v>N. A.</v>
      </c>
      <c r="U568" s="140"/>
      <c r="V568" s="119"/>
      <c r="W568" s="216"/>
      <c r="X568" s="216"/>
    </row>
    <row r="569" spans="1:24" x14ac:dyDescent="0.25">
      <c r="A569" s="197"/>
      <c r="B569" s="108"/>
      <c r="C569" s="115"/>
      <c r="D569" s="116"/>
      <c r="E569" s="109" t="str">
        <f t="shared" si="81"/>
        <v/>
      </c>
      <c r="F569" s="97"/>
      <c r="G569" s="109" t="str">
        <f t="shared" si="82"/>
        <v/>
      </c>
      <c r="H569" s="98"/>
      <c r="I569" s="110" t="str">
        <f t="shared" si="83"/>
        <v/>
      </c>
      <c r="J569" s="145" t="str">
        <f t="shared" si="89"/>
        <v/>
      </c>
      <c r="K569" s="116"/>
      <c r="L569" s="109" t="str">
        <f t="shared" si="84"/>
        <v/>
      </c>
      <c r="M569" s="97"/>
      <c r="N569" s="109" t="str">
        <f t="shared" si="85"/>
        <v/>
      </c>
      <c r="O569" s="98"/>
      <c r="P569" s="110" t="str">
        <f t="shared" si="88"/>
        <v/>
      </c>
      <c r="Q569" s="143" t="str">
        <f t="shared" si="90"/>
        <v/>
      </c>
      <c r="R569" s="148" t="str">
        <f t="shared" si="86"/>
        <v/>
      </c>
      <c r="S569" s="113" t="str">
        <f>IF(ISBLANK(C569)=TRUE,"",VLOOKUP(C569,'Límites Gráfico'!A:D,4,FALSE))</f>
        <v/>
      </c>
      <c r="T569" s="111" t="str">
        <f t="shared" si="87"/>
        <v>N. A.</v>
      </c>
      <c r="U569" s="140"/>
      <c r="V569" s="119"/>
      <c r="W569" s="216"/>
      <c r="X569" s="216"/>
    </row>
    <row r="570" spans="1:24" x14ac:dyDescent="0.25">
      <c r="A570" s="197"/>
      <c r="B570" s="108"/>
      <c r="C570" s="115"/>
      <c r="D570" s="116"/>
      <c r="E570" s="109" t="str">
        <f t="shared" si="81"/>
        <v/>
      </c>
      <c r="F570" s="97"/>
      <c r="G570" s="109" t="str">
        <f t="shared" si="82"/>
        <v/>
      </c>
      <c r="H570" s="98"/>
      <c r="I570" s="110" t="str">
        <f t="shared" si="83"/>
        <v/>
      </c>
      <c r="J570" s="145" t="str">
        <f t="shared" si="89"/>
        <v/>
      </c>
      <c r="K570" s="116"/>
      <c r="L570" s="109" t="str">
        <f t="shared" si="84"/>
        <v/>
      </c>
      <c r="M570" s="97"/>
      <c r="N570" s="109" t="str">
        <f t="shared" si="85"/>
        <v/>
      </c>
      <c r="O570" s="98"/>
      <c r="P570" s="110" t="str">
        <f t="shared" si="88"/>
        <v/>
      </c>
      <c r="Q570" s="143" t="str">
        <f t="shared" si="90"/>
        <v/>
      </c>
      <c r="R570" s="148" t="str">
        <f t="shared" si="86"/>
        <v/>
      </c>
      <c r="S570" s="113" t="str">
        <f>IF(ISBLANK(C570)=TRUE,"",VLOOKUP(C570,'Límites Gráfico'!A:D,4,FALSE))</f>
        <v/>
      </c>
      <c r="T570" s="111" t="str">
        <f t="shared" si="87"/>
        <v>N. A.</v>
      </c>
      <c r="U570" s="140"/>
      <c r="V570" s="119"/>
      <c r="W570" s="216"/>
      <c r="X570" s="216"/>
    </row>
    <row r="571" spans="1:24" x14ac:dyDescent="0.25">
      <c r="A571" s="197"/>
      <c r="B571" s="108"/>
      <c r="C571" s="115"/>
      <c r="D571" s="116"/>
      <c r="E571" s="109" t="str">
        <f t="shared" si="81"/>
        <v/>
      </c>
      <c r="F571" s="97"/>
      <c r="G571" s="109" t="str">
        <f t="shared" si="82"/>
        <v/>
      </c>
      <c r="H571" s="98"/>
      <c r="I571" s="110" t="str">
        <f t="shared" si="83"/>
        <v/>
      </c>
      <c r="J571" s="145" t="str">
        <f t="shared" si="89"/>
        <v/>
      </c>
      <c r="K571" s="116"/>
      <c r="L571" s="109" t="str">
        <f t="shared" si="84"/>
        <v/>
      </c>
      <c r="M571" s="97"/>
      <c r="N571" s="109" t="str">
        <f t="shared" si="85"/>
        <v/>
      </c>
      <c r="O571" s="98"/>
      <c r="P571" s="110" t="str">
        <f t="shared" si="88"/>
        <v/>
      </c>
      <c r="Q571" s="143" t="str">
        <f t="shared" si="90"/>
        <v/>
      </c>
      <c r="R571" s="148" t="str">
        <f t="shared" si="86"/>
        <v/>
      </c>
      <c r="S571" s="113" t="str">
        <f>IF(ISBLANK(C571)=TRUE,"",VLOOKUP(C571,'Límites Gráfico'!A:D,4,FALSE))</f>
        <v/>
      </c>
      <c r="T571" s="111" t="str">
        <f t="shared" si="87"/>
        <v>N. A.</v>
      </c>
      <c r="U571" s="140"/>
      <c r="V571" s="119"/>
      <c r="W571" s="216"/>
      <c r="X571" s="216"/>
    </row>
    <row r="572" spans="1:24" x14ac:dyDescent="0.25">
      <c r="A572" s="197"/>
      <c r="B572" s="108"/>
      <c r="C572" s="115"/>
      <c r="D572" s="116"/>
      <c r="E572" s="109" t="str">
        <f t="shared" si="81"/>
        <v/>
      </c>
      <c r="F572" s="97"/>
      <c r="G572" s="109" t="str">
        <f t="shared" si="82"/>
        <v/>
      </c>
      <c r="H572" s="98"/>
      <c r="I572" s="110" t="str">
        <f t="shared" si="83"/>
        <v/>
      </c>
      <c r="J572" s="145" t="str">
        <f t="shared" si="89"/>
        <v/>
      </c>
      <c r="K572" s="116"/>
      <c r="L572" s="109" t="str">
        <f t="shared" si="84"/>
        <v/>
      </c>
      <c r="M572" s="97"/>
      <c r="N572" s="109" t="str">
        <f t="shared" si="85"/>
        <v/>
      </c>
      <c r="O572" s="98"/>
      <c r="P572" s="110" t="str">
        <f t="shared" si="88"/>
        <v/>
      </c>
      <c r="Q572" s="143" t="str">
        <f t="shared" si="90"/>
        <v/>
      </c>
      <c r="R572" s="148" t="str">
        <f t="shared" si="86"/>
        <v/>
      </c>
      <c r="S572" s="113" t="str">
        <f>IF(ISBLANK(C572)=TRUE,"",VLOOKUP(C572,'Límites Gráfico'!A:D,4,FALSE))</f>
        <v/>
      </c>
      <c r="T572" s="111" t="str">
        <f t="shared" si="87"/>
        <v>N. A.</v>
      </c>
      <c r="U572" s="140"/>
      <c r="V572" s="119"/>
      <c r="W572" s="216"/>
      <c r="X572" s="216"/>
    </row>
    <row r="573" spans="1:24" x14ac:dyDescent="0.25">
      <c r="A573" s="197"/>
      <c r="B573" s="108"/>
      <c r="C573" s="115"/>
      <c r="D573" s="116"/>
      <c r="E573" s="109" t="str">
        <f t="shared" si="81"/>
        <v/>
      </c>
      <c r="F573" s="97"/>
      <c r="G573" s="109" t="str">
        <f t="shared" si="82"/>
        <v/>
      </c>
      <c r="H573" s="98"/>
      <c r="I573" s="110" t="str">
        <f t="shared" si="83"/>
        <v/>
      </c>
      <c r="J573" s="145" t="str">
        <f t="shared" si="89"/>
        <v/>
      </c>
      <c r="K573" s="116"/>
      <c r="L573" s="109" t="str">
        <f t="shared" si="84"/>
        <v/>
      </c>
      <c r="M573" s="97"/>
      <c r="N573" s="109" t="str">
        <f t="shared" si="85"/>
        <v/>
      </c>
      <c r="O573" s="98"/>
      <c r="P573" s="110" t="str">
        <f t="shared" si="88"/>
        <v/>
      </c>
      <c r="Q573" s="143" t="str">
        <f t="shared" si="90"/>
        <v/>
      </c>
      <c r="R573" s="148" t="str">
        <f t="shared" si="86"/>
        <v/>
      </c>
      <c r="S573" s="113" t="str">
        <f>IF(ISBLANK(C573)=TRUE,"",VLOOKUP(C573,'Límites Gráfico'!A:D,4,FALSE))</f>
        <v/>
      </c>
      <c r="T573" s="111" t="str">
        <f t="shared" si="87"/>
        <v>N. A.</v>
      </c>
      <c r="U573" s="140"/>
      <c r="V573" s="119"/>
      <c r="W573" s="216"/>
      <c r="X573" s="216"/>
    </row>
    <row r="574" spans="1:24" x14ac:dyDescent="0.25">
      <c r="A574" s="197"/>
      <c r="B574" s="108"/>
      <c r="C574" s="115"/>
      <c r="D574" s="116"/>
      <c r="E574" s="109" t="str">
        <f t="shared" si="81"/>
        <v/>
      </c>
      <c r="F574" s="97"/>
      <c r="G574" s="109" t="str">
        <f t="shared" si="82"/>
        <v/>
      </c>
      <c r="H574" s="98"/>
      <c r="I574" s="110" t="str">
        <f t="shared" si="83"/>
        <v/>
      </c>
      <c r="J574" s="145" t="str">
        <f t="shared" si="89"/>
        <v/>
      </c>
      <c r="K574" s="116"/>
      <c r="L574" s="109" t="str">
        <f t="shared" si="84"/>
        <v/>
      </c>
      <c r="M574" s="97"/>
      <c r="N574" s="109" t="str">
        <f t="shared" si="85"/>
        <v/>
      </c>
      <c r="O574" s="98"/>
      <c r="P574" s="110" t="str">
        <f t="shared" si="88"/>
        <v/>
      </c>
      <c r="Q574" s="143" t="str">
        <f t="shared" si="90"/>
        <v/>
      </c>
      <c r="R574" s="148" t="str">
        <f t="shared" si="86"/>
        <v/>
      </c>
      <c r="S574" s="113" t="str">
        <f>IF(ISBLANK(C574)=TRUE,"",VLOOKUP(C574,'Límites Gráfico'!A:D,4,FALSE))</f>
        <v/>
      </c>
      <c r="T574" s="111" t="str">
        <f t="shared" si="87"/>
        <v>N. A.</v>
      </c>
      <c r="U574" s="140"/>
      <c r="V574" s="119"/>
      <c r="W574" s="216"/>
      <c r="X574" s="216"/>
    </row>
    <row r="575" spans="1:24" x14ac:dyDescent="0.25">
      <c r="A575" s="197"/>
      <c r="B575" s="108"/>
      <c r="C575" s="115"/>
      <c r="D575" s="116"/>
      <c r="E575" s="109" t="str">
        <f t="shared" si="81"/>
        <v/>
      </c>
      <c r="F575" s="97"/>
      <c r="G575" s="109" t="str">
        <f t="shared" si="82"/>
        <v/>
      </c>
      <c r="H575" s="98"/>
      <c r="I575" s="110" t="str">
        <f t="shared" si="83"/>
        <v/>
      </c>
      <c r="J575" s="145" t="str">
        <f t="shared" si="89"/>
        <v/>
      </c>
      <c r="K575" s="116"/>
      <c r="L575" s="109" t="str">
        <f t="shared" si="84"/>
        <v/>
      </c>
      <c r="M575" s="97"/>
      <c r="N575" s="109" t="str">
        <f t="shared" si="85"/>
        <v/>
      </c>
      <c r="O575" s="98"/>
      <c r="P575" s="110" t="str">
        <f t="shared" si="88"/>
        <v/>
      </c>
      <c r="Q575" s="143" t="str">
        <f t="shared" si="90"/>
        <v/>
      </c>
      <c r="R575" s="148" t="str">
        <f t="shared" si="86"/>
        <v/>
      </c>
      <c r="S575" s="113" t="str">
        <f>IF(ISBLANK(C575)=TRUE,"",VLOOKUP(C575,'Límites Gráfico'!A:D,4,FALSE))</f>
        <v/>
      </c>
      <c r="T575" s="111" t="str">
        <f t="shared" si="87"/>
        <v>N. A.</v>
      </c>
      <c r="U575" s="140"/>
      <c r="V575" s="119"/>
      <c r="W575" s="216"/>
      <c r="X575" s="216"/>
    </row>
    <row r="576" spans="1:24" x14ac:dyDescent="0.25">
      <c r="A576" s="197"/>
      <c r="B576" s="108"/>
      <c r="C576" s="115"/>
      <c r="D576" s="116"/>
      <c r="E576" s="109" t="str">
        <f t="shared" si="81"/>
        <v/>
      </c>
      <c r="F576" s="97"/>
      <c r="G576" s="109" t="str">
        <f t="shared" si="82"/>
        <v/>
      </c>
      <c r="H576" s="98"/>
      <c r="I576" s="110" t="str">
        <f t="shared" si="83"/>
        <v/>
      </c>
      <c r="J576" s="145" t="str">
        <f t="shared" si="89"/>
        <v/>
      </c>
      <c r="K576" s="116"/>
      <c r="L576" s="109" t="str">
        <f t="shared" si="84"/>
        <v/>
      </c>
      <c r="M576" s="97"/>
      <c r="N576" s="109" t="str">
        <f t="shared" si="85"/>
        <v/>
      </c>
      <c r="O576" s="98"/>
      <c r="P576" s="110" t="str">
        <f t="shared" si="88"/>
        <v/>
      </c>
      <c r="Q576" s="143" t="str">
        <f t="shared" si="90"/>
        <v/>
      </c>
      <c r="R576" s="148" t="str">
        <f t="shared" si="86"/>
        <v/>
      </c>
      <c r="S576" s="113" t="str">
        <f>IF(ISBLANK(C576)=TRUE,"",VLOOKUP(C576,'Límites Gráfico'!A:D,4,FALSE))</f>
        <v/>
      </c>
      <c r="T576" s="111" t="str">
        <f t="shared" si="87"/>
        <v>N. A.</v>
      </c>
      <c r="U576" s="140"/>
      <c r="V576" s="119"/>
      <c r="W576" s="216"/>
      <c r="X576" s="216"/>
    </row>
    <row r="577" spans="1:24" x14ac:dyDescent="0.25">
      <c r="A577" s="197"/>
      <c r="B577" s="108"/>
      <c r="C577" s="115"/>
      <c r="D577" s="116"/>
      <c r="E577" s="109" t="str">
        <f t="shared" si="81"/>
        <v/>
      </c>
      <c r="F577" s="97"/>
      <c r="G577" s="109" t="str">
        <f t="shared" si="82"/>
        <v/>
      </c>
      <c r="H577" s="98"/>
      <c r="I577" s="110" t="str">
        <f t="shared" si="83"/>
        <v/>
      </c>
      <c r="J577" s="145" t="str">
        <f t="shared" si="89"/>
        <v/>
      </c>
      <c r="K577" s="116"/>
      <c r="L577" s="109" t="str">
        <f t="shared" si="84"/>
        <v/>
      </c>
      <c r="M577" s="97"/>
      <c r="N577" s="109" t="str">
        <f t="shared" si="85"/>
        <v/>
      </c>
      <c r="O577" s="98"/>
      <c r="P577" s="110" t="str">
        <f t="shared" si="88"/>
        <v/>
      </c>
      <c r="Q577" s="143" t="str">
        <f t="shared" si="90"/>
        <v/>
      </c>
      <c r="R577" s="148" t="str">
        <f t="shared" si="86"/>
        <v/>
      </c>
      <c r="S577" s="113" t="str">
        <f>IF(ISBLANK(C577)=TRUE,"",VLOOKUP(C577,'Límites Gráfico'!A:D,4,FALSE))</f>
        <v/>
      </c>
      <c r="T577" s="111" t="str">
        <f t="shared" si="87"/>
        <v>N. A.</v>
      </c>
      <c r="U577" s="140"/>
      <c r="V577" s="119"/>
      <c r="W577" s="216"/>
      <c r="X577" s="216"/>
    </row>
    <row r="578" spans="1:24" x14ac:dyDescent="0.25">
      <c r="A578" s="197"/>
      <c r="B578" s="108"/>
      <c r="C578" s="115"/>
      <c r="D578" s="116"/>
      <c r="E578" s="109" t="str">
        <f t="shared" si="81"/>
        <v/>
      </c>
      <c r="F578" s="97"/>
      <c r="G578" s="109" t="str">
        <f t="shared" si="82"/>
        <v/>
      </c>
      <c r="H578" s="98"/>
      <c r="I578" s="110" t="str">
        <f t="shared" si="83"/>
        <v/>
      </c>
      <c r="J578" s="145" t="str">
        <f t="shared" si="89"/>
        <v/>
      </c>
      <c r="K578" s="116"/>
      <c r="L578" s="109" t="str">
        <f t="shared" si="84"/>
        <v/>
      </c>
      <c r="M578" s="97"/>
      <c r="N578" s="109" t="str">
        <f t="shared" si="85"/>
        <v/>
      </c>
      <c r="O578" s="98"/>
      <c r="P578" s="110" t="str">
        <f t="shared" si="88"/>
        <v/>
      </c>
      <c r="Q578" s="143" t="str">
        <f t="shared" si="90"/>
        <v/>
      </c>
      <c r="R578" s="148" t="str">
        <f t="shared" si="86"/>
        <v/>
      </c>
      <c r="S578" s="113" t="str">
        <f>IF(ISBLANK(C578)=TRUE,"",VLOOKUP(C578,'Límites Gráfico'!A:D,4,FALSE))</f>
        <v/>
      </c>
      <c r="T578" s="111" t="str">
        <f t="shared" si="87"/>
        <v>N. A.</v>
      </c>
      <c r="U578" s="140"/>
      <c r="V578" s="119"/>
      <c r="W578" s="216"/>
      <c r="X578" s="216"/>
    </row>
    <row r="579" spans="1:24" x14ac:dyDescent="0.25">
      <c r="A579" s="197"/>
      <c r="B579" s="108"/>
      <c r="C579" s="115"/>
      <c r="D579" s="116"/>
      <c r="E579" s="109" t="str">
        <f t="shared" si="81"/>
        <v/>
      </c>
      <c r="F579" s="97"/>
      <c r="G579" s="109" t="str">
        <f t="shared" si="82"/>
        <v/>
      </c>
      <c r="H579" s="98"/>
      <c r="I579" s="110" t="str">
        <f t="shared" si="83"/>
        <v/>
      </c>
      <c r="J579" s="145" t="str">
        <f t="shared" si="89"/>
        <v/>
      </c>
      <c r="K579" s="116"/>
      <c r="L579" s="109" t="str">
        <f t="shared" si="84"/>
        <v/>
      </c>
      <c r="M579" s="97"/>
      <c r="N579" s="109" t="str">
        <f t="shared" si="85"/>
        <v/>
      </c>
      <c r="O579" s="98"/>
      <c r="P579" s="110" t="str">
        <f t="shared" si="88"/>
        <v/>
      </c>
      <c r="Q579" s="143" t="str">
        <f t="shared" si="90"/>
        <v/>
      </c>
      <c r="R579" s="148" t="str">
        <f t="shared" si="86"/>
        <v/>
      </c>
      <c r="S579" s="113" t="str">
        <f>IF(ISBLANK(C579)=TRUE,"",VLOOKUP(C579,'Límites Gráfico'!A:D,4,FALSE))</f>
        <v/>
      </c>
      <c r="T579" s="111" t="str">
        <f t="shared" si="87"/>
        <v>N. A.</v>
      </c>
      <c r="U579" s="140"/>
      <c r="V579" s="119"/>
      <c r="W579" s="216"/>
      <c r="X579" s="216"/>
    </row>
    <row r="580" spans="1:24" x14ac:dyDescent="0.25">
      <c r="A580" s="197"/>
      <c r="B580" s="108"/>
      <c r="C580" s="115"/>
      <c r="D580" s="116"/>
      <c r="E580" s="109" t="str">
        <f t="shared" si="81"/>
        <v/>
      </c>
      <c r="F580" s="97"/>
      <c r="G580" s="109" t="str">
        <f t="shared" si="82"/>
        <v/>
      </c>
      <c r="H580" s="98"/>
      <c r="I580" s="110" t="str">
        <f t="shared" si="83"/>
        <v/>
      </c>
      <c r="J580" s="145" t="str">
        <f t="shared" si="89"/>
        <v/>
      </c>
      <c r="K580" s="116"/>
      <c r="L580" s="109" t="str">
        <f t="shared" si="84"/>
        <v/>
      </c>
      <c r="M580" s="97"/>
      <c r="N580" s="109" t="str">
        <f t="shared" si="85"/>
        <v/>
      </c>
      <c r="O580" s="98"/>
      <c r="P580" s="110" t="str">
        <f t="shared" si="88"/>
        <v/>
      </c>
      <c r="Q580" s="143" t="str">
        <f t="shared" si="90"/>
        <v/>
      </c>
      <c r="R580" s="148" t="str">
        <f t="shared" si="86"/>
        <v/>
      </c>
      <c r="S580" s="113" t="str">
        <f>IF(ISBLANK(C580)=TRUE,"",VLOOKUP(C580,'Límites Gráfico'!A:D,4,FALSE))</f>
        <v/>
      </c>
      <c r="T580" s="111" t="str">
        <f t="shared" si="87"/>
        <v>N. A.</v>
      </c>
      <c r="U580" s="140"/>
      <c r="V580" s="119"/>
      <c r="W580" s="216"/>
      <c r="X580" s="216"/>
    </row>
    <row r="581" spans="1:24" x14ac:dyDescent="0.25">
      <c r="A581" s="197"/>
      <c r="B581" s="108"/>
      <c r="C581" s="115"/>
      <c r="D581" s="116"/>
      <c r="E581" s="109" t="str">
        <f t="shared" si="81"/>
        <v/>
      </c>
      <c r="F581" s="97"/>
      <c r="G581" s="109" t="str">
        <f t="shared" si="82"/>
        <v/>
      </c>
      <c r="H581" s="98"/>
      <c r="I581" s="110" t="str">
        <f t="shared" si="83"/>
        <v/>
      </c>
      <c r="J581" s="145" t="str">
        <f t="shared" si="89"/>
        <v/>
      </c>
      <c r="K581" s="116"/>
      <c r="L581" s="109" t="str">
        <f t="shared" si="84"/>
        <v/>
      </c>
      <c r="M581" s="97"/>
      <c r="N581" s="109" t="str">
        <f t="shared" si="85"/>
        <v/>
      </c>
      <c r="O581" s="98"/>
      <c r="P581" s="110" t="str">
        <f t="shared" si="88"/>
        <v/>
      </c>
      <c r="Q581" s="143" t="str">
        <f t="shared" si="90"/>
        <v/>
      </c>
      <c r="R581" s="148" t="str">
        <f t="shared" si="86"/>
        <v/>
      </c>
      <c r="S581" s="113" t="str">
        <f>IF(ISBLANK(C581)=TRUE,"",VLOOKUP(C581,'Límites Gráfico'!A:D,4,FALSE))</f>
        <v/>
      </c>
      <c r="T581" s="111" t="str">
        <f t="shared" si="87"/>
        <v>N. A.</v>
      </c>
      <c r="U581" s="140"/>
      <c r="V581" s="119"/>
      <c r="W581" s="216"/>
      <c r="X581" s="216"/>
    </row>
    <row r="582" spans="1:24" x14ac:dyDescent="0.25">
      <c r="A582" s="197"/>
      <c r="B582" s="108"/>
      <c r="C582" s="115"/>
      <c r="D582" s="116"/>
      <c r="E582" s="109" t="str">
        <f t="shared" si="81"/>
        <v/>
      </c>
      <c r="F582" s="97"/>
      <c r="G582" s="109" t="str">
        <f t="shared" si="82"/>
        <v/>
      </c>
      <c r="H582" s="98"/>
      <c r="I582" s="110" t="str">
        <f t="shared" si="83"/>
        <v/>
      </c>
      <c r="J582" s="145" t="str">
        <f t="shared" si="89"/>
        <v/>
      </c>
      <c r="K582" s="116"/>
      <c r="L582" s="109" t="str">
        <f t="shared" si="84"/>
        <v/>
      </c>
      <c r="M582" s="97"/>
      <c r="N582" s="109" t="str">
        <f t="shared" si="85"/>
        <v/>
      </c>
      <c r="O582" s="98"/>
      <c r="P582" s="110" t="str">
        <f t="shared" si="88"/>
        <v/>
      </c>
      <c r="Q582" s="143" t="str">
        <f t="shared" si="90"/>
        <v/>
      </c>
      <c r="R582" s="148" t="str">
        <f t="shared" si="86"/>
        <v/>
      </c>
      <c r="S582" s="113" t="str">
        <f>IF(ISBLANK(C582)=TRUE,"",VLOOKUP(C582,'Límites Gráfico'!A:D,4,FALSE))</f>
        <v/>
      </c>
      <c r="T582" s="111" t="str">
        <f t="shared" si="87"/>
        <v>N. A.</v>
      </c>
      <c r="U582" s="140"/>
      <c r="V582" s="119"/>
      <c r="W582" s="216"/>
      <c r="X582" s="216"/>
    </row>
    <row r="583" spans="1:24" x14ac:dyDescent="0.25">
      <c r="A583" s="197"/>
      <c r="B583" s="108"/>
      <c r="C583" s="115"/>
      <c r="D583" s="116"/>
      <c r="E583" s="109" t="str">
        <f t="shared" si="81"/>
        <v/>
      </c>
      <c r="F583" s="97"/>
      <c r="G583" s="109" t="str">
        <f t="shared" si="82"/>
        <v/>
      </c>
      <c r="H583" s="98"/>
      <c r="I583" s="110" t="str">
        <f t="shared" si="83"/>
        <v/>
      </c>
      <c r="J583" s="145" t="str">
        <f t="shared" si="89"/>
        <v/>
      </c>
      <c r="K583" s="116"/>
      <c r="L583" s="109" t="str">
        <f t="shared" si="84"/>
        <v/>
      </c>
      <c r="M583" s="97"/>
      <c r="N583" s="109" t="str">
        <f t="shared" si="85"/>
        <v/>
      </c>
      <c r="O583" s="98"/>
      <c r="P583" s="110" t="str">
        <f t="shared" si="88"/>
        <v/>
      </c>
      <c r="Q583" s="143" t="str">
        <f t="shared" si="90"/>
        <v/>
      </c>
      <c r="R583" s="148" t="str">
        <f t="shared" si="86"/>
        <v/>
      </c>
      <c r="S583" s="113" t="str">
        <f>IF(ISBLANK(C583)=TRUE,"",VLOOKUP(C583,'Límites Gráfico'!A:D,4,FALSE))</f>
        <v/>
      </c>
      <c r="T583" s="111" t="str">
        <f t="shared" si="87"/>
        <v>N. A.</v>
      </c>
      <c r="U583" s="140"/>
      <c r="V583" s="119"/>
      <c r="W583" s="216"/>
      <c r="X583" s="216"/>
    </row>
    <row r="584" spans="1:24" x14ac:dyDescent="0.25">
      <c r="A584" s="197">
        <v>43314</v>
      </c>
      <c r="B584" s="108"/>
      <c r="C584" s="115"/>
      <c r="D584" s="116">
        <v>100</v>
      </c>
      <c r="E584" s="109">
        <f t="shared" si="81"/>
        <v>100</v>
      </c>
      <c r="F584" s="97">
        <v>200</v>
      </c>
      <c r="G584" s="109">
        <f t="shared" si="82"/>
        <v>200</v>
      </c>
      <c r="H584" s="98">
        <v>200</v>
      </c>
      <c r="I584" s="110">
        <f t="shared" si="83"/>
        <v>200</v>
      </c>
      <c r="J584" s="145">
        <f t="shared" si="89"/>
        <v>50</v>
      </c>
      <c r="K584" s="116">
        <v>100</v>
      </c>
      <c r="L584" s="109">
        <f t="shared" si="84"/>
        <v>100</v>
      </c>
      <c r="M584" s="97">
        <v>200</v>
      </c>
      <c r="N584" s="109">
        <f t="shared" si="85"/>
        <v>200</v>
      </c>
      <c r="O584" s="98">
        <v>100</v>
      </c>
      <c r="P584" s="110">
        <f t="shared" si="88"/>
        <v>100</v>
      </c>
      <c r="Q584" s="143" t="str">
        <f t="shared" si="90"/>
        <v>&lt; 0,5</v>
      </c>
      <c r="R584" s="148" t="str">
        <f t="shared" si="86"/>
        <v/>
      </c>
      <c r="S584" s="113" t="str">
        <f>IF(ISBLANK(C584)=TRUE,"",VLOOKUP(C584,'Límites Gráfico'!A:D,4,FALSE))</f>
        <v/>
      </c>
      <c r="T584" s="111" t="str">
        <f t="shared" si="87"/>
        <v>N. A.</v>
      </c>
      <c r="U584" s="140"/>
      <c r="V584" s="119"/>
      <c r="W584" s="216"/>
      <c r="X584" s="216"/>
    </row>
    <row r="585" spans="1:24" x14ac:dyDescent="0.25">
      <c r="A585" s="197"/>
      <c r="B585" s="108"/>
      <c r="C585" s="115"/>
      <c r="D585" s="116"/>
      <c r="E585" s="109" t="str">
        <f t="shared" si="81"/>
        <v/>
      </c>
      <c r="F585" s="97"/>
      <c r="G585" s="109" t="str">
        <f t="shared" si="82"/>
        <v/>
      </c>
      <c r="H585" s="98"/>
      <c r="I585" s="110" t="str">
        <f t="shared" si="83"/>
        <v/>
      </c>
      <c r="J585" s="145" t="str">
        <f t="shared" si="89"/>
        <v/>
      </c>
      <c r="K585" s="116"/>
      <c r="L585" s="109" t="str">
        <f t="shared" si="84"/>
        <v/>
      </c>
      <c r="M585" s="97"/>
      <c r="N585" s="109" t="str">
        <f t="shared" si="85"/>
        <v/>
      </c>
      <c r="O585" s="98"/>
      <c r="P585" s="110" t="str">
        <f t="shared" si="88"/>
        <v/>
      </c>
      <c r="Q585" s="143" t="str">
        <f t="shared" si="90"/>
        <v/>
      </c>
      <c r="R585" s="148" t="str">
        <f t="shared" si="86"/>
        <v/>
      </c>
      <c r="S585" s="113" t="str">
        <f>IF(ISBLANK(C585)=TRUE,"",VLOOKUP(C585,'Límites Gráfico'!A:D,4,FALSE))</f>
        <v/>
      </c>
      <c r="T585" s="111" t="str">
        <f t="shared" si="87"/>
        <v>N. A.</v>
      </c>
      <c r="U585" s="140"/>
      <c r="V585" s="119"/>
      <c r="W585" s="216"/>
      <c r="X585" s="216"/>
    </row>
    <row r="586" spans="1:24" x14ac:dyDescent="0.25">
      <c r="A586" s="197"/>
      <c r="B586" s="108"/>
      <c r="C586" s="115"/>
      <c r="D586" s="116"/>
      <c r="E586" s="109" t="str">
        <f t="shared" si="81"/>
        <v/>
      </c>
      <c r="F586" s="97"/>
      <c r="G586" s="109" t="str">
        <f t="shared" si="82"/>
        <v/>
      </c>
      <c r="H586" s="98"/>
      <c r="I586" s="110" t="str">
        <f t="shared" si="83"/>
        <v/>
      </c>
      <c r="J586" s="145" t="str">
        <f t="shared" si="89"/>
        <v/>
      </c>
      <c r="K586" s="116"/>
      <c r="L586" s="109" t="str">
        <f t="shared" si="84"/>
        <v/>
      </c>
      <c r="M586" s="97"/>
      <c r="N586" s="109" t="str">
        <f t="shared" si="85"/>
        <v/>
      </c>
      <c r="O586" s="98"/>
      <c r="P586" s="110" t="str">
        <f t="shared" si="88"/>
        <v/>
      </c>
      <c r="Q586" s="143" t="str">
        <f t="shared" si="90"/>
        <v/>
      </c>
      <c r="R586" s="148" t="str">
        <f t="shared" si="86"/>
        <v/>
      </c>
      <c r="S586" s="113" t="str">
        <f>IF(ISBLANK(C586)=TRUE,"",VLOOKUP(C586,'Límites Gráfico'!A:D,4,FALSE))</f>
        <v/>
      </c>
      <c r="T586" s="111" t="str">
        <f t="shared" si="87"/>
        <v>N. A.</v>
      </c>
      <c r="U586" s="140"/>
      <c r="V586" s="119"/>
      <c r="W586" s="216"/>
      <c r="X586" s="216"/>
    </row>
    <row r="587" spans="1:24" x14ac:dyDescent="0.25">
      <c r="A587" s="197"/>
      <c r="B587" s="108"/>
      <c r="C587" s="115"/>
      <c r="D587" s="116"/>
      <c r="E587" s="109" t="str">
        <f t="shared" si="81"/>
        <v/>
      </c>
      <c r="F587" s="97"/>
      <c r="G587" s="109" t="str">
        <f t="shared" si="82"/>
        <v/>
      </c>
      <c r="H587" s="98"/>
      <c r="I587" s="110" t="str">
        <f t="shared" si="83"/>
        <v/>
      </c>
      <c r="J587" s="145" t="str">
        <f t="shared" si="89"/>
        <v/>
      </c>
      <c r="K587" s="116"/>
      <c r="L587" s="109" t="str">
        <f t="shared" si="84"/>
        <v/>
      </c>
      <c r="M587" s="97"/>
      <c r="N587" s="109" t="str">
        <f t="shared" si="85"/>
        <v/>
      </c>
      <c r="O587" s="98"/>
      <c r="P587" s="110" t="str">
        <f t="shared" si="88"/>
        <v/>
      </c>
      <c r="Q587" s="143" t="str">
        <f t="shared" si="90"/>
        <v/>
      </c>
      <c r="R587" s="148" t="str">
        <f t="shared" si="86"/>
        <v/>
      </c>
      <c r="S587" s="113" t="str">
        <f>IF(ISBLANK(C587)=TRUE,"",VLOOKUP(C587,'Límites Gráfico'!A:D,4,FALSE))</f>
        <v/>
      </c>
      <c r="T587" s="111" t="str">
        <f t="shared" si="87"/>
        <v>N. A.</v>
      </c>
      <c r="U587" s="140"/>
      <c r="V587" s="119"/>
      <c r="W587" s="216"/>
      <c r="X587" s="216"/>
    </row>
    <row r="588" spans="1:24" x14ac:dyDescent="0.25">
      <c r="A588" s="197"/>
      <c r="B588" s="108"/>
      <c r="C588" s="115"/>
      <c r="D588" s="116"/>
      <c r="E588" s="109" t="str">
        <f t="shared" si="81"/>
        <v/>
      </c>
      <c r="F588" s="97"/>
      <c r="G588" s="109" t="str">
        <f t="shared" si="82"/>
        <v/>
      </c>
      <c r="H588" s="98"/>
      <c r="I588" s="110" t="str">
        <f t="shared" si="83"/>
        <v/>
      </c>
      <c r="J588" s="145" t="str">
        <f t="shared" si="89"/>
        <v/>
      </c>
      <c r="K588" s="116"/>
      <c r="L588" s="109" t="str">
        <f t="shared" si="84"/>
        <v/>
      </c>
      <c r="M588" s="97"/>
      <c r="N588" s="109" t="str">
        <f t="shared" si="85"/>
        <v/>
      </c>
      <c r="O588" s="98"/>
      <c r="P588" s="110" t="str">
        <f t="shared" si="88"/>
        <v/>
      </c>
      <c r="Q588" s="143" t="str">
        <f t="shared" si="90"/>
        <v/>
      </c>
      <c r="R588" s="148" t="str">
        <f t="shared" si="86"/>
        <v/>
      </c>
      <c r="S588" s="113" t="str">
        <f>IF(ISBLANK(C588)=TRUE,"",VLOOKUP(C588,'Límites Gráfico'!A:D,4,FALSE))</f>
        <v/>
      </c>
      <c r="T588" s="111" t="str">
        <f t="shared" si="87"/>
        <v>N. A.</v>
      </c>
      <c r="U588" s="140"/>
      <c r="V588" s="119"/>
      <c r="W588" s="216"/>
      <c r="X588" s="216"/>
    </row>
    <row r="589" spans="1:24" x14ac:dyDescent="0.25">
      <c r="A589" s="197"/>
      <c r="B589" s="108"/>
      <c r="C589" s="115"/>
      <c r="D589" s="116"/>
      <c r="E589" s="109" t="str">
        <f t="shared" si="81"/>
        <v/>
      </c>
      <c r="F589" s="97"/>
      <c r="G589" s="109" t="str">
        <f t="shared" si="82"/>
        <v/>
      </c>
      <c r="H589" s="98"/>
      <c r="I589" s="110" t="str">
        <f t="shared" si="83"/>
        <v/>
      </c>
      <c r="J589" s="145" t="str">
        <f t="shared" si="89"/>
        <v/>
      </c>
      <c r="K589" s="116"/>
      <c r="L589" s="109" t="str">
        <f t="shared" si="84"/>
        <v/>
      </c>
      <c r="M589" s="97"/>
      <c r="N589" s="109" t="str">
        <f t="shared" si="85"/>
        <v/>
      </c>
      <c r="O589" s="98"/>
      <c r="P589" s="110" t="str">
        <f t="shared" si="88"/>
        <v/>
      </c>
      <c r="Q589" s="143" t="str">
        <f t="shared" si="90"/>
        <v/>
      </c>
      <c r="R589" s="148" t="str">
        <f t="shared" si="86"/>
        <v/>
      </c>
      <c r="S589" s="113" t="str">
        <f>IF(ISBLANK(C589)=TRUE,"",VLOOKUP(C589,'Límites Gráfico'!A:D,4,FALSE))</f>
        <v/>
      </c>
      <c r="T589" s="111" t="str">
        <f t="shared" si="87"/>
        <v>N. A.</v>
      </c>
      <c r="U589" s="140"/>
      <c r="V589" s="119"/>
      <c r="W589" s="216"/>
      <c r="X589" s="216"/>
    </row>
    <row r="590" spans="1:24" x14ac:dyDescent="0.25">
      <c r="A590" s="197"/>
      <c r="B590" s="108"/>
      <c r="C590" s="115"/>
      <c r="D590" s="116"/>
      <c r="E590" s="109" t="str">
        <f t="shared" si="81"/>
        <v/>
      </c>
      <c r="F590" s="97"/>
      <c r="G590" s="109" t="str">
        <f t="shared" si="82"/>
        <v/>
      </c>
      <c r="H590" s="98"/>
      <c r="I590" s="110" t="str">
        <f t="shared" si="83"/>
        <v/>
      </c>
      <c r="J590" s="145" t="str">
        <f t="shared" si="89"/>
        <v/>
      </c>
      <c r="K590" s="116"/>
      <c r="L590" s="109" t="str">
        <f t="shared" si="84"/>
        <v/>
      </c>
      <c r="M590" s="97"/>
      <c r="N590" s="109" t="str">
        <f t="shared" si="85"/>
        <v/>
      </c>
      <c r="O590" s="98"/>
      <c r="P590" s="110" t="str">
        <f t="shared" si="88"/>
        <v/>
      </c>
      <c r="Q590" s="143" t="str">
        <f t="shared" si="90"/>
        <v/>
      </c>
      <c r="R590" s="148" t="str">
        <f t="shared" si="86"/>
        <v/>
      </c>
      <c r="S590" s="113" t="str">
        <f>IF(ISBLANK(C590)=TRUE,"",VLOOKUP(C590,'Límites Gráfico'!A:D,4,FALSE))</f>
        <v/>
      </c>
      <c r="T590" s="111" t="str">
        <f t="shared" si="87"/>
        <v>N. A.</v>
      </c>
      <c r="U590" s="140"/>
      <c r="V590" s="119"/>
      <c r="W590" s="216"/>
      <c r="X590" s="216"/>
    </row>
    <row r="591" spans="1:24" x14ac:dyDescent="0.25">
      <c r="A591" s="197"/>
      <c r="B591" s="108"/>
      <c r="C591" s="115"/>
      <c r="D591" s="116"/>
      <c r="E591" s="109" t="str">
        <f t="shared" si="81"/>
        <v/>
      </c>
      <c r="F591" s="97"/>
      <c r="G591" s="109" t="str">
        <f t="shared" si="82"/>
        <v/>
      </c>
      <c r="H591" s="98"/>
      <c r="I591" s="110" t="str">
        <f t="shared" si="83"/>
        <v/>
      </c>
      <c r="J591" s="145" t="str">
        <f t="shared" si="89"/>
        <v/>
      </c>
      <c r="K591" s="116"/>
      <c r="L591" s="109" t="str">
        <f t="shared" si="84"/>
        <v/>
      </c>
      <c r="M591" s="97"/>
      <c r="N591" s="109" t="str">
        <f t="shared" si="85"/>
        <v/>
      </c>
      <c r="O591" s="98"/>
      <c r="P591" s="110" t="str">
        <f t="shared" si="88"/>
        <v/>
      </c>
      <c r="Q591" s="143" t="str">
        <f t="shared" si="90"/>
        <v/>
      </c>
      <c r="R591" s="148" t="str">
        <f t="shared" si="86"/>
        <v/>
      </c>
      <c r="S591" s="113" t="str">
        <f>IF(ISBLANK(C591)=TRUE,"",VLOOKUP(C591,'Límites Gráfico'!A:D,4,FALSE))</f>
        <v/>
      </c>
      <c r="T591" s="111" t="str">
        <f t="shared" si="87"/>
        <v>N. A.</v>
      </c>
      <c r="U591" s="140"/>
      <c r="V591" s="119"/>
      <c r="W591" s="216"/>
      <c r="X591" s="216"/>
    </row>
    <row r="592" spans="1:24" x14ac:dyDescent="0.25">
      <c r="A592" s="197"/>
      <c r="B592" s="108"/>
      <c r="C592" s="115"/>
      <c r="D592" s="116"/>
      <c r="E592" s="109" t="str">
        <f t="shared" si="81"/>
        <v/>
      </c>
      <c r="F592" s="97"/>
      <c r="G592" s="109" t="str">
        <f t="shared" si="82"/>
        <v/>
      </c>
      <c r="H592" s="98"/>
      <c r="I592" s="110" t="str">
        <f t="shared" si="83"/>
        <v/>
      </c>
      <c r="J592" s="145" t="str">
        <f t="shared" si="89"/>
        <v/>
      </c>
      <c r="K592" s="116"/>
      <c r="L592" s="109" t="str">
        <f t="shared" si="84"/>
        <v/>
      </c>
      <c r="M592" s="97"/>
      <c r="N592" s="109" t="str">
        <f t="shared" si="85"/>
        <v/>
      </c>
      <c r="O592" s="98"/>
      <c r="P592" s="110" t="str">
        <f t="shared" si="88"/>
        <v/>
      </c>
      <c r="Q592" s="143" t="str">
        <f t="shared" si="90"/>
        <v/>
      </c>
      <c r="R592" s="148" t="str">
        <f t="shared" si="86"/>
        <v/>
      </c>
      <c r="S592" s="113" t="str">
        <f>IF(ISBLANK(C592)=TRUE,"",VLOOKUP(C592,'Límites Gráfico'!A:D,4,FALSE))</f>
        <v/>
      </c>
      <c r="T592" s="111" t="str">
        <f t="shared" si="87"/>
        <v>N. A.</v>
      </c>
      <c r="U592" s="140"/>
      <c r="V592" s="119"/>
      <c r="W592" s="216"/>
      <c r="X592" s="216"/>
    </row>
    <row r="593" spans="1:24" x14ac:dyDescent="0.25">
      <c r="A593" s="197"/>
      <c r="B593" s="108"/>
      <c r="C593" s="115"/>
      <c r="D593" s="116"/>
      <c r="E593" s="109" t="str">
        <f t="shared" si="81"/>
        <v/>
      </c>
      <c r="F593" s="97"/>
      <c r="G593" s="109" t="str">
        <f t="shared" si="82"/>
        <v/>
      </c>
      <c r="H593" s="98"/>
      <c r="I593" s="110" t="str">
        <f t="shared" si="83"/>
        <v/>
      </c>
      <c r="J593" s="145" t="str">
        <f t="shared" si="89"/>
        <v/>
      </c>
      <c r="K593" s="116"/>
      <c r="L593" s="109" t="str">
        <f t="shared" si="84"/>
        <v/>
      </c>
      <c r="M593" s="97"/>
      <c r="N593" s="109" t="str">
        <f t="shared" si="85"/>
        <v/>
      </c>
      <c r="O593" s="98"/>
      <c r="P593" s="110" t="str">
        <f t="shared" si="88"/>
        <v/>
      </c>
      <c r="Q593" s="143" t="str">
        <f t="shared" si="90"/>
        <v/>
      </c>
      <c r="R593" s="148" t="str">
        <f t="shared" si="86"/>
        <v/>
      </c>
      <c r="S593" s="113" t="str">
        <f>IF(ISBLANK(C593)=TRUE,"",VLOOKUP(C593,'Límites Gráfico'!A:D,4,FALSE))</f>
        <v/>
      </c>
      <c r="T593" s="111" t="str">
        <f t="shared" si="87"/>
        <v>N. A.</v>
      </c>
      <c r="U593" s="140"/>
      <c r="V593" s="119"/>
      <c r="W593" s="216"/>
      <c r="X593" s="216"/>
    </row>
    <row r="594" spans="1:24" x14ac:dyDescent="0.25">
      <c r="A594" s="197"/>
      <c r="B594" s="108"/>
      <c r="C594" s="115"/>
      <c r="D594" s="116"/>
      <c r="E594" s="109" t="str">
        <f t="shared" ref="E594:E657" si="91">IF(OR(ISBLANK(D594),ISERROR($B$14),ISERROR($B$15))=FALSE,D594+(D594*$B$14+$B$15),"")</f>
        <v/>
      </c>
      <c r="F594" s="97"/>
      <c r="G594" s="109" t="str">
        <f t="shared" ref="G594:G657" si="92">IF(OR(ISBLANK(F594),ISERROR($B$14),ISERROR($B$15))=FALSE,F594+(F594*$B$14+$B$15),"")</f>
        <v/>
      </c>
      <c r="H594" s="98"/>
      <c r="I594" s="110" t="str">
        <f t="shared" ref="I594:I657" si="93">IF(OR(ISBLANK(H594),ISERROR($B$14),ISERROR($B$15))=FALSE,H594+(H594*$B$14+$B$15),"")</f>
        <v/>
      </c>
      <c r="J594" s="145" t="str">
        <f t="shared" si="89"/>
        <v/>
      </c>
      <c r="K594" s="116"/>
      <c r="L594" s="109" t="str">
        <f t="shared" ref="L594:L657" si="94">IF(OR(ISBLANK(K594),ISERROR($B$14),ISERROR($B$15))=FALSE,K594+(K594*$B$14+$B$15),"")</f>
        <v/>
      </c>
      <c r="M594" s="97"/>
      <c r="N594" s="109" t="str">
        <f t="shared" ref="N594:N657" si="95">IF(OR(ISBLANK(M594),ISERROR($B$14),ISERROR($B$15))=FALSE,M594+(M594*$B$14+$B$15),"")</f>
        <v/>
      </c>
      <c r="O594" s="98"/>
      <c r="P594" s="110" t="str">
        <f t="shared" si="88"/>
        <v/>
      </c>
      <c r="Q594" s="143" t="str">
        <f t="shared" si="90"/>
        <v/>
      </c>
      <c r="R594" s="148" t="str">
        <f t="shared" ref="R594:R657" si="96">IF(AND(ISNUMBER(Q594),ISNUMBER(J594))=TRUE,AVERAGE(Q594,J594),"")</f>
        <v/>
      </c>
      <c r="S594" s="113" t="str">
        <f>IF(ISBLANK(C594)=TRUE,"",VLOOKUP(C594,'Límites Gráfico'!A:D,4,FALSE))</f>
        <v/>
      </c>
      <c r="T594" s="111" t="str">
        <f t="shared" ref="T594:T657" si="97">IF(AND(ISNUMBER(J594),ISNUMBER((Q594)))=TRUE,ABS(Q594-J594)/AVERAGE(Q594,J594),"N. A.")</f>
        <v>N. A.</v>
      </c>
      <c r="U594" s="140"/>
      <c r="V594" s="119"/>
      <c r="W594" s="216"/>
      <c r="X594" s="216"/>
    </row>
    <row r="595" spans="1:24" x14ac:dyDescent="0.25">
      <c r="A595" s="197"/>
      <c r="B595" s="108"/>
      <c r="C595" s="115"/>
      <c r="D595" s="116"/>
      <c r="E595" s="109" t="str">
        <f t="shared" si="91"/>
        <v/>
      </c>
      <c r="F595" s="97"/>
      <c r="G595" s="109" t="str">
        <f t="shared" si="92"/>
        <v/>
      </c>
      <c r="H595" s="98"/>
      <c r="I595" s="110" t="str">
        <f t="shared" si="93"/>
        <v/>
      </c>
      <c r="J595" s="145" t="str">
        <f t="shared" si="89"/>
        <v/>
      </c>
      <c r="K595" s="116"/>
      <c r="L595" s="109" t="str">
        <f t="shared" si="94"/>
        <v/>
      </c>
      <c r="M595" s="97"/>
      <c r="N595" s="109" t="str">
        <f t="shared" si="95"/>
        <v/>
      </c>
      <c r="O595" s="98"/>
      <c r="P595" s="110" t="str">
        <f t="shared" ref="P595:P658" si="98">IF(OR(ISBLANK(O595),ISERROR($B$14),ISERROR($B$15))=FALSE,O595+(O595*$B$14+$B$15),"")</f>
        <v/>
      </c>
      <c r="Q595" s="143" t="str">
        <f t="shared" si="90"/>
        <v/>
      </c>
      <c r="R595" s="148" t="str">
        <f t="shared" si="96"/>
        <v/>
      </c>
      <c r="S595" s="113" t="str">
        <f>IF(ISBLANK(C595)=TRUE,"",VLOOKUP(C595,'Límites Gráfico'!A:D,4,FALSE))</f>
        <v/>
      </c>
      <c r="T595" s="111" t="str">
        <f t="shared" si="97"/>
        <v>N. A.</v>
      </c>
      <c r="U595" s="140"/>
      <c r="V595" s="119"/>
      <c r="W595" s="216"/>
      <c r="X595" s="216"/>
    </row>
    <row r="596" spans="1:24" x14ac:dyDescent="0.25">
      <c r="A596" s="197"/>
      <c r="B596" s="108"/>
      <c r="C596" s="115"/>
      <c r="D596" s="116"/>
      <c r="E596" s="109" t="str">
        <f t="shared" si="91"/>
        <v/>
      </c>
      <c r="F596" s="97"/>
      <c r="G596" s="109" t="str">
        <f t="shared" si="92"/>
        <v/>
      </c>
      <c r="H596" s="98"/>
      <c r="I596" s="110" t="str">
        <f t="shared" si="93"/>
        <v/>
      </c>
      <c r="J596" s="145" t="str">
        <f t="shared" si="89"/>
        <v/>
      </c>
      <c r="K596" s="116"/>
      <c r="L596" s="109" t="str">
        <f t="shared" si="94"/>
        <v/>
      </c>
      <c r="M596" s="97"/>
      <c r="N596" s="109" t="str">
        <f t="shared" si="95"/>
        <v/>
      </c>
      <c r="O596" s="98"/>
      <c r="P596" s="110" t="str">
        <f t="shared" si="98"/>
        <v/>
      </c>
      <c r="Q596" s="143" t="str">
        <f t="shared" si="90"/>
        <v/>
      </c>
      <c r="R596" s="148" t="str">
        <f t="shared" si="96"/>
        <v/>
      </c>
      <c r="S596" s="113" t="str">
        <f>IF(ISBLANK(C596)=TRUE,"",VLOOKUP(C596,'Límites Gráfico'!A:D,4,FALSE))</f>
        <v/>
      </c>
      <c r="T596" s="111" t="str">
        <f t="shared" si="97"/>
        <v>N. A.</v>
      </c>
      <c r="U596" s="140"/>
      <c r="V596" s="119"/>
      <c r="W596" s="216"/>
      <c r="X596" s="216"/>
    </row>
    <row r="597" spans="1:24" x14ac:dyDescent="0.25">
      <c r="A597" s="197"/>
      <c r="B597" s="108"/>
      <c r="C597" s="115"/>
      <c r="D597" s="116"/>
      <c r="E597" s="109" t="str">
        <f t="shared" si="91"/>
        <v/>
      </c>
      <c r="F597" s="97"/>
      <c r="G597" s="109" t="str">
        <f t="shared" si="92"/>
        <v/>
      </c>
      <c r="H597" s="98"/>
      <c r="I597" s="110" t="str">
        <f t="shared" si="93"/>
        <v/>
      </c>
      <c r="J597" s="145" t="str">
        <f t="shared" ref="J597:J660" si="99">IF(AND(ISNUMBER(E597),ISNUMBER(G597),ISNUMBER(I597))=TRUE,IF((G597-E597)&lt;$G$6,"MASA INSUFICIENTE",IF(100-(G597-E597)*100/I597&lt;$D$6,"&lt; "&amp;$D$6,100-(G597-E597)*100/I597)),"")</f>
        <v/>
      </c>
      <c r="K597" s="116"/>
      <c r="L597" s="109" t="str">
        <f t="shared" si="94"/>
        <v/>
      </c>
      <c r="M597" s="97"/>
      <c r="N597" s="109" t="str">
        <f t="shared" si="95"/>
        <v/>
      </c>
      <c r="O597" s="98"/>
      <c r="P597" s="110" t="str">
        <f t="shared" si="98"/>
        <v/>
      </c>
      <c r="Q597" s="143" t="str">
        <f t="shared" ref="Q597:Q660" si="100">IF(AND(ISNUMBER(L597),ISNUMBER(N597),ISNUMBER(P597))=TRUE,IF((N597-L597)&lt;$G$6,"MASA INSUFICIENTE",IF(100-(N597-L597)*100/P597&lt;$D$6,"&lt; "&amp;$D$6,100-(N597-L597)*100/P597)),"")</f>
        <v/>
      </c>
      <c r="R597" s="148" t="str">
        <f t="shared" si="96"/>
        <v/>
      </c>
      <c r="S597" s="113" t="str">
        <f>IF(ISBLANK(C597)=TRUE,"",VLOOKUP(C597,'Límites Gráfico'!A:D,4,FALSE))</f>
        <v/>
      </c>
      <c r="T597" s="111" t="str">
        <f t="shared" si="97"/>
        <v>N. A.</v>
      </c>
      <c r="U597" s="140"/>
      <c r="V597" s="119"/>
      <c r="W597" s="216"/>
      <c r="X597" s="216"/>
    </row>
    <row r="598" spans="1:24" x14ac:dyDescent="0.25">
      <c r="A598" s="197"/>
      <c r="B598" s="108"/>
      <c r="C598" s="115"/>
      <c r="D598" s="116"/>
      <c r="E598" s="109" t="str">
        <f t="shared" si="91"/>
        <v/>
      </c>
      <c r="F598" s="97"/>
      <c r="G598" s="109" t="str">
        <f t="shared" si="92"/>
        <v/>
      </c>
      <c r="H598" s="98"/>
      <c r="I598" s="110" t="str">
        <f t="shared" si="93"/>
        <v/>
      </c>
      <c r="J598" s="145" t="str">
        <f t="shared" si="99"/>
        <v/>
      </c>
      <c r="K598" s="116"/>
      <c r="L598" s="109" t="str">
        <f t="shared" si="94"/>
        <v/>
      </c>
      <c r="M598" s="97"/>
      <c r="N598" s="109" t="str">
        <f t="shared" si="95"/>
        <v/>
      </c>
      <c r="O598" s="98"/>
      <c r="P598" s="110" t="str">
        <f t="shared" si="98"/>
        <v/>
      </c>
      <c r="Q598" s="143" t="str">
        <f t="shared" si="100"/>
        <v/>
      </c>
      <c r="R598" s="148" t="str">
        <f t="shared" si="96"/>
        <v/>
      </c>
      <c r="S598" s="113" t="str">
        <f>IF(ISBLANK(C598)=TRUE,"",VLOOKUP(C598,'Límites Gráfico'!A:D,4,FALSE))</f>
        <v/>
      </c>
      <c r="T598" s="111" t="str">
        <f t="shared" si="97"/>
        <v>N. A.</v>
      </c>
      <c r="U598" s="140"/>
      <c r="V598" s="119"/>
      <c r="W598" s="216"/>
      <c r="X598" s="216"/>
    </row>
    <row r="599" spans="1:24" x14ac:dyDescent="0.25">
      <c r="A599" s="197"/>
      <c r="B599" s="108"/>
      <c r="C599" s="115"/>
      <c r="D599" s="116"/>
      <c r="E599" s="109" t="str">
        <f t="shared" si="91"/>
        <v/>
      </c>
      <c r="F599" s="97"/>
      <c r="G599" s="109" t="str">
        <f t="shared" si="92"/>
        <v/>
      </c>
      <c r="H599" s="98"/>
      <c r="I599" s="110" t="str">
        <f t="shared" si="93"/>
        <v/>
      </c>
      <c r="J599" s="145" t="str">
        <f t="shared" si="99"/>
        <v/>
      </c>
      <c r="K599" s="116"/>
      <c r="L599" s="109" t="str">
        <f t="shared" si="94"/>
        <v/>
      </c>
      <c r="M599" s="97"/>
      <c r="N599" s="109" t="str">
        <f t="shared" si="95"/>
        <v/>
      </c>
      <c r="O599" s="98"/>
      <c r="P599" s="110" t="str">
        <f t="shared" si="98"/>
        <v/>
      </c>
      <c r="Q599" s="143" t="str">
        <f t="shared" si="100"/>
        <v/>
      </c>
      <c r="R599" s="148" t="str">
        <f t="shared" si="96"/>
        <v/>
      </c>
      <c r="S599" s="113" t="str">
        <f>IF(ISBLANK(C599)=TRUE,"",VLOOKUP(C599,'Límites Gráfico'!A:D,4,FALSE))</f>
        <v/>
      </c>
      <c r="T599" s="111" t="str">
        <f t="shared" si="97"/>
        <v>N. A.</v>
      </c>
      <c r="U599" s="140"/>
      <c r="V599" s="119"/>
      <c r="W599" s="216"/>
      <c r="X599" s="216"/>
    </row>
    <row r="600" spans="1:24" x14ac:dyDescent="0.25">
      <c r="A600" s="197"/>
      <c r="B600" s="108"/>
      <c r="C600" s="115"/>
      <c r="D600" s="116"/>
      <c r="E600" s="109" t="str">
        <f t="shared" si="91"/>
        <v/>
      </c>
      <c r="F600" s="97"/>
      <c r="G600" s="109" t="str">
        <f t="shared" si="92"/>
        <v/>
      </c>
      <c r="H600" s="98"/>
      <c r="I600" s="110" t="str">
        <f t="shared" si="93"/>
        <v/>
      </c>
      <c r="J600" s="145" t="str">
        <f t="shared" si="99"/>
        <v/>
      </c>
      <c r="K600" s="116"/>
      <c r="L600" s="109" t="str">
        <f t="shared" si="94"/>
        <v/>
      </c>
      <c r="M600" s="97"/>
      <c r="N600" s="109" t="str">
        <f t="shared" si="95"/>
        <v/>
      </c>
      <c r="O600" s="98"/>
      <c r="P600" s="110" t="str">
        <f t="shared" si="98"/>
        <v/>
      </c>
      <c r="Q600" s="143" t="str">
        <f t="shared" si="100"/>
        <v/>
      </c>
      <c r="R600" s="148" t="str">
        <f t="shared" si="96"/>
        <v/>
      </c>
      <c r="S600" s="113" t="str">
        <f>IF(ISBLANK(C600)=TRUE,"",VLOOKUP(C600,'Límites Gráfico'!A:D,4,FALSE))</f>
        <v/>
      </c>
      <c r="T600" s="111" t="str">
        <f t="shared" si="97"/>
        <v>N. A.</v>
      </c>
      <c r="U600" s="140"/>
      <c r="V600" s="119"/>
      <c r="W600" s="216"/>
      <c r="X600" s="216"/>
    </row>
    <row r="601" spans="1:24" x14ac:dyDescent="0.25">
      <c r="A601" s="197"/>
      <c r="B601" s="108"/>
      <c r="C601" s="115"/>
      <c r="D601" s="116"/>
      <c r="E601" s="109" t="str">
        <f t="shared" si="91"/>
        <v/>
      </c>
      <c r="F601" s="97"/>
      <c r="G601" s="109" t="str">
        <f t="shared" si="92"/>
        <v/>
      </c>
      <c r="H601" s="98"/>
      <c r="I601" s="110" t="str">
        <f t="shared" si="93"/>
        <v/>
      </c>
      <c r="J601" s="145" t="str">
        <f t="shared" si="99"/>
        <v/>
      </c>
      <c r="K601" s="116"/>
      <c r="L601" s="109" t="str">
        <f t="shared" si="94"/>
        <v/>
      </c>
      <c r="M601" s="97"/>
      <c r="N601" s="109" t="str">
        <f t="shared" si="95"/>
        <v/>
      </c>
      <c r="O601" s="98"/>
      <c r="P601" s="110" t="str">
        <f t="shared" si="98"/>
        <v/>
      </c>
      <c r="Q601" s="143" t="str">
        <f t="shared" si="100"/>
        <v/>
      </c>
      <c r="R601" s="148" t="str">
        <f t="shared" si="96"/>
        <v/>
      </c>
      <c r="S601" s="113" t="str">
        <f>IF(ISBLANK(C601)=TRUE,"",VLOOKUP(C601,'Límites Gráfico'!A:D,4,FALSE))</f>
        <v/>
      </c>
      <c r="T601" s="111" t="str">
        <f t="shared" si="97"/>
        <v>N. A.</v>
      </c>
      <c r="U601" s="140"/>
      <c r="V601" s="119"/>
      <c r="W601" s="216"/>
      <c r="X601" s="216"/>
    </row>
    <row r="602" spans="1:24" x14ac:dyDescent="0.25">
      <c r="A602" s="197"/>
      <c r="B602" s="108"/>
      <c r="C602" s="115"/>
      <c r="D602" s="116"/>
      <c r="E602" s="109" t="str">
        <f t="shared" si="91"/>
        <v/>
      </c>
      <c r="F602" s="97"/>
      <c r="G602" s="109" t="str">
        <f t="shared" si="92"/>
        <v/>
      </c>
      <c r="H602" s="98"/>
      <c r="I602" s="110" t="str">
        <f t="shared" si="93"/>
        <v/>
      </c>
      <c r="J602" s="145" t="str">
        <f t="shared" si="99"/>
        <v/>
      </c>
      <c r="K602" s="116"/>
      <c r="L602" s="109" t="str">
        <f t="shared" si="94"/>
        <v/>
      </c>
      <c r="M602" s="97"/>
      <c r="N602" s="109" t="str">
        <f t="shared" si="95"/>
        <v/>
      </c>
      <c r="O602" s="98"/>
      <c r="P602" s="110" t="str">
        <f t="shared" si="98"/>
        <v/>
      </c>
      <c r="Q602" s="143" t="str">
        <f t="shared" si="100"/>
        <v/>
      </c>
      <c r="R602" s="148" t="str">
        <f t="shared" si="96"/>
        <v/>
      </c>
      <c r="S602" s="113" t="str">
        <f>IF(ISBLANK(C602)=TRUE,"",VLOOKUP(C602,'Límites Gráfico'!A:D,4,FALSE))</f>
        <v/>
      </c>
      <c r="T602" s="111" t="str">
        <f t="shared" si="97"/>
        <v>N. A.</v>
      </c>
      <c r="U602" s="140"/>
      <c r="V602" s="119"/>
      <c r="W602" s="216"/>
      <c r="X602" s="216"/>
    </row>
    <row r="603" spans="1:24" x14ac:dyDescent="0.25">
      <c r="A603" s="197"/>
      <c r="B603" s="108"/>
      <c r="C603" s="115"/>
      <c r="D603" s="116"/>
      <c r="E603" s="109" t="str">
        <f t="shared" si="91"/>
        <v/>
      </c>
      <c r="F603" s="97"/>
      <c r="G603" s="109" t="str">
        <f t="shared" si="92"/>
        <v/>
      </c>
      <c r="H603" s="98"/>
      <c r="I603" s="110" t="str">
        <f t="shared" si="93"/>
        <v/>
      </c>
      <c r="J603" s="145" t="str">
        <f t="shared" si="99"/>
        <v/>
      </c>
      <c r="K603" s="116"/>
      <c r="L603" s="109" t="str">
        <f t="shared" si="94"/>
        <v/>
      </c>
      <c r="M603" s="97"/>
      <c r="N603" s="109" t="str">
        <f t="shared" si="95"/>
        <v/>
      </c>
      <c r="O603" s="98"/>
      <c r="P603" s="110" t="str">
        <f t="shared" si="98"/>
        <v/>
      </c>
      <c r="Q603" s="143" t="str">
        <f t="shared" si="100"/>
        <v/>
      </c>
      <c r="R603" s="148" t="str">
        <f t="shared" si="96"/>
        <v/>
      </c>
      <c r="S603" s="113" t="str">
        <f>IF(ISBLANK(C603)=TRUE,"",VLOOKUP(C603,'Límites Gráfico'!A:D,4,FALSE))</f>
        <v/>
      </c>
      <c r="T603" s="111" t="str">
        <f t="shared" si="97"/>
        <v>N. A.</v>
      </c>
      <c r="U603" s="140"/>
      <c r="V603" s="119"/>
      <c r="W603" s="216"/>
      <c r="X603" s="216"/>
    </row>
    <row r="604" spans="1:24" x14ac:dyDescent="0.25">
      <c r="A604" s="197"/>
      <c r="B604" s="108"/>
      <c r="C604" s="115"/>
      <c r="D604" s="116"/>
      <c r="E604" s="109" t="str">
        <f t="shared" si="91"/>
        <v/>
      </c>
      <c r="F604" s="97"/>
      <c r="G604" s="109" t="str">
        <f t="shared" si="92"/>
        <v/>
      </c>
      <c r="H604" s="98"/>
      <c r="I604" s="110" t="str">
        <f t="shared" si="93"/>
        <v/>
      </c>
      <c r="J604" s="145" t="str">
        <f t="shared" si="99"/>
        <v/>
      </c>
      <c r="K604" s="116"/>
      <c r="L604" s="109" t="str">
        <f t="shared" si="94"/>
        <v/>
      </c>
      <c r="M604" s="97"/>
      <c r="N604" s="109" t="str">
        <f t="shared" si="95"/>
        <v/>
      </c>
      <c r="O604" s="98"/>
      <c r="P604" s="110" t="str">
        <f t="shared" si="98"/>
        <v/>
      </c>
      <c r="Q604" s="143" t="str">
        <f t="shared" si="100"/>
        <v/>
      </c>
      <c r="R604" s="148" t="str">
        <f t="shared" si="96"/>
        <v/>
      </c>
      <c r="S604" s="113" t="str">
        <f>IF(ISBLANK(C604)=TRUE,"",VLOOKUP(C604,'Límites Gráfico'!A:D,4,FALSE))</f>
        <v/>
      </c>
      <c r="T604" s="111" t="str">
        <f t="shared" si="97"/>
        <v>N. A.</v>
      </c>
      <c r="U604" s="140"/>
      <c r="V604" s="119"/>
      <c r="W604" s="216"/>
      <c r="X604" s="216"/>
    </row>
    <row r="605" spans="1:24" x14ac:dyDescent="0.25">
      <c r="A605" s="197"/>
      <c r="B605" s="108"/>
      <c r="C605" s="115"/>
      <c r="D605" s="116"/>
      <c r="E605" s="109" t="str">
        <f t="shared" si="91"/>
        <v/>
      </c>
      <c r="F605" s="97"/>
      <c r="G605" s="109" t="str">
        <f t="shared" si="92"/>
        <v/>
      </c>
      <c r="H605" s="98"/>
      <c r="I605" s="110" t="str">
        <f t="shared" si="93"/>
        <v/>
      </c>
      <c r="J605" s="145" t="str">
        <f t="shared" si="99"/>
        <v/>
      </c>
      <c r="K605" s="116"/>
      <c r="L605" s="109" t="str">
        <f t="shared" si="94"/>
        <v/>
      </c>
      <c r="M605" s="97"/>
      <c r="N605" s="109" t="str">
        <f t="shared" si="95"/>
        <v/>
      </c>
      <c r="O605" s="98"/>
      <c r="P605" s="110" t="str">
        <f t="shared" si="98"/>
        <v/>
      </c>
      <c r="Q605" s="143" t="str">
        <f t="shared" si="100"/>
        <v/>
      </c>
      <c r="R605" s="148" t="str">
        <f t="shared" si="96"/>
        <v/>
      </c>
      <c r="S605" s="113" t="str">
        <f>IF(ISBLANK(C605)=TRUE,"",VLOOKUP(C605,'Límites Gráfico'!A:D,4,FALSE))</f>
        <v/>
      </c>
      <c r="T605" s="111" t="str">
        <f t="shared" si="97"/>
        <v>N. A.</v>
      </c>
      <c r="U605" s="140"/>
      <c r="V605" s="119"/>
      <c r="W605" s="216"/>
      <c r="X605" s="216"/>
    </row>
    <row r="606" spans="1:24" x14ac:dyDescent="0.25">
      <c r="A606" s="197"/>
      <c r="B606" s="108"/>
      <c r="C606" s="115"/>
      <c r="D606" s="116"/>
      <c r="E606" s="109" t="str">
        <f t="shared" si="91"/>
        <v/>
      </c>
      <c r="F606" s="97"/>
      <c r="G606" s="109" t="str">
        <f t="shared" si="92"/>
        <v/>
      </c>
      <c r="H606" s="98"/>
      <c r="I606" s="110" t="str">
        <f t="shared" si="93"/>
        <v/>
      </c>
      <c r="J606" s="145" t="str">
        <f t="shared" si="99"/>
        <v/>
      </c>
      <c r="K606" s="116"/>
      <c r="L606" s="109" t="str">
        <f t="shared" si="94"/>
        <v/>
      </c>
      <c r="M606" s="97"/>
      <c r="N606" s="109" t="str">
        <f t="shared" si="95"/>
        <v/>
      </c>
      <c r="O606" s="98"/>
      <c r="P606" s="110" t="str">
        <f t="shared" si="98"/>
        <v/>
      </c>
      <c r="Q606" s="143" t="str">
        <f t="shared" si="100"/>
        <v/>
      </c>
      <c r="R606" s="148" t="str">
        <f t="shared" si="96"/>
        <v/>
      </c>
      <c r="S606" s="113" t="str">
        <f>IF(ISBLANK(C606)=TRUE,"",VLOOKUP(C606,'Límites Gráfico'!A:D,4,FALSE))</f>
        <v/>
      </c>
      <c r="T606" s="111" t="str">
        <f t="shared" si="97"/>
        <v>N. A.</v>
      </c>
      <c r="U606" s="140"/>
      <c r="V606" s="119"/>
      <c r="W606" s="216"/>
      <c r="X606" s="216"/>
    </row>
    <row r="607" spans="1:24" x14ac:dyDescent="0.25">
      <c r="A607" s="197"/>
      <c r="B607" s="108"/>
      <c r="C607" s="115"/>
      <c r="D607" s="116"/>
      <c r="E607" s="109" t="str">
        <f t="shared" si="91"/>
        <v/>
      </c>
      <c r="F607" s="97"/>
      <c r="G607" s="109" t="str">
        <f t="shared" si="92"/>
        <v/>
      </c>
      <c r="H607" s="98"/>
      <c r="I607" s="110" t="str">
        <f t="shared" si="93"/>
        <v/>
      </c>
      <c r="J607" s="145" t="str">
        <f t="shared" si="99"/>
        <v/>
      </c>
      <c r="K607" s="116"/>
      <c r="L607" s="109" t="str">
        <f t="shared" si="94"/>
        <v/>
      </c>
      <c r="M607" s="97"/>
      <c r="N607" s="109" t="str">
        <f t="shared" si="95"/>
        <v/>
      </c>
      <c r="O607" s="98"/>
      <c r="P607" s="110" t="str">
        <f t="shared" si="98"/>
        <v/>
      </c>
      <c r="Q607" s="143" t="str">
        <f t="shared" si="100"/>
        <v/>
      </c>
      <c r="R607" s="148" t="str">
        <f t="shared" si="96"/>
        <v/>
      </c>
      <c r="S607" s="113" t="str">
        <f>IF(ISBLANK(C607)=TRUE,"",VLOOKUP(C607,'Límites Gráfico'!A:D,4,FALSE))</f>
        <v/>
      </c>
      <c r="T607" s="111" t="str">
        <f t="shared" si="97"/>
        <v>N. A.</v>
      </c>
      <c r="U607" s="140"/>
      <c r="V607" s="119"/>
      <c r="W607" s="216"/>
      <c r="X607" s="216"/>
    </row>
    <row r="608" spans="1:24" x14ac:dyDescent="0.25">
      <c r="A608" s="197"/>
      <c r="B608" s="108"/>
      <c r="C608" s="115"/>
      <c r="D608" s="116"/>
      <c r="E608" s="109" t="str">
        <f t="shared" si="91"/>
        <v/>
      </c>
      <c r="F608" s="97"/>
      <c r="G608" s="109" t="str">
        <f t="shared" si="92"/>
        <v/>
      </c>
      <c r="H608" s="98"/>
      <c r="I608" s="110" t="str">
        <f t="shared" si="93"/>
        <v/>
      </c>
      <c r="J608" s="145" t="str">
        <f t="shared" si="99"/>
        <v/>
      </c>
      <c r="K608" s="116"/>
      <c r="L608" s="109" t="str">
        <f t="shared" si="94"/>
        <v/>
      </c>
      <c r="M608" s="97"/>
      <c r="N608" s="109" t="str">
        <f t="shared" si="95"/>
        <v/>
      </c>
      <c r="O608" s="98"/>
      <c r="P608" s="110" t="str">
        <f t="shared" si="98"/>
        <v/>
      </c>
      <c r="Q608" s="143" t="str">
        <f t="shared" si="100"/>
        <v/>
      </c>
      <c r="R608" s="148" t="str">
        <f t="shared" si="96"/>
        <v/>
      </c>
      <c r="S608" s="113" t="str">
        <f>IF(ISBLANK(C608)=TRUE,"",VLOOKUP(C608,'Límites Gráfico'!A:D,4,FALSE))</f>
        <v/>
      </c>
      <c r="T608" s="111" t="str">
        <f t="shared" si="97"/>
        <v>N. A.</v>
      </c>
      <c r="U608" s="140"/>
      <c r="V608" s="119"/>
      <c r="W608" s="216"/>
      <c r="X608" s="216"/>
    </row>
    <row r="609" spans="1:24" x14ac:dyDescent="0.25">
      <c r="A609" s="197"/>
      <c r="B609" s="108"/>
      <c r="C609" s="115"/>
      <c r="D609" s="116"/>
      <c r="E609" s="109" t="str">
        <f t="shared" si="91"/>
        <v/>
      </c>
      <c r="F609" s="97"/>
      <c r="G609" s="109" t="str">
        <f t="shared" si="92"/>
        <v/>
      </c>
      <c r="H609" s="98"/>
      <c r="I609" s="110" t="str">
        <f t="shared" si="93"/>
        <v/>
      </c>
      <c r="J609" s="145" t="str">
        <f t="shared" si="99"/>
        <v/>
      </c>
      <c r="K609" s="116"/>
      <c r="L609" s="109" t="str">
        <f t="shared" si="94"/>
        <v/>
      </c>
      <c r="M609" s="97"/>
      <c r="N609" s="109" t="str">
        <f t="shared" si="95"/>
        <v/>
      </c>
      <c r="O609" s="98"/>
      <c r="P609" s="110" t="str">
        <f t="shared" si="98"/>
        <v/>
      </c>
      <c r="Q609" s="143" t="str">
        <f t="shared" si="100"/>
        <v/>
      </c>
      <c r="R609" s="148" t="str">
        <f t="shared" si="96"/>
        <v/>
      </c>
      <c r="S609" s="113" t="str">
        <f>IF(ISBLANK(C609)=TRUE,"",VLOOKUP(C609,'Límites Gráfico'!A:D,4,FALSE))</f>
        <v/>
      </c>
      <c r="T609" s="111" t="str">
        <f t="shared" si="97"/>
        <v>N. A.</v>
      </c>
      <c r="U609" s="140"/>
      <c r="V609" s="119"/>
      <c r="W609" s="216"/>
      <c r="X609" s="216"/>
    </row>
    <row r="610" spans="1:24" x14ac:dyDescent="0.25">
      <c r="A610" s="197"/>
      <c r="B610" s="108"/>
      <c r="C610" s="115"/>
      <c r="D610" s="116"/>
      <c r="E610" s="109" t="str">
        <f t="shared" si="91"/>
        <v/>
      </c>
      <c r="F610" s="97"/>
      <c r="G610" s="109" t="str">
        <f t="shared" si="92"/>
        <v/>
      </c>
      <c r="H610" s="98"/>
      <c r="I610" s="110" t="str">
        <f t="shared" si="93"/>
        <v/>
      </c>
      <c r="J610" s="145" t="str">
        <f t="shared" si="99"/>
        <v/>
      </c>
      <c r="K610" s="116"/>
      <c r="L610" s="109" t="str">
        <f t="shared" si="94"/>
        <v/>
      </c>
      <c r="M610" s="97"/>
      <c r="N610" s="109" t="str">
        <f t="shared" si="95"/>
        <v/>
      </c>
      <c r="O610" s="98"/>
      <c r="P610" s="110" t="str">
        <f t="shared" si="98"/>
        <v/>
      </c>
      <c r="Q610" s="143" t="str">
        <f t="shared" si="100"/>
        <v/>
      </c>
      <c r="R610" s="148" t="str">
        <f t="shared" si="96"/>
        <v/>
      </c>
      <c r="S610" s="113" t="str">
        <f>IF(ISBLANK(C610)=TRUE,"",VLOOKUP(C610,'Límites Gráfico'!A:D,4,FALSE))</f>
        <v/>
      </c>
      <c r="T610" s="111" t="str">
        <f t="shared" si="97"/>
        <v>N. A.</v>
      </c>
      <c r="U610" s="140"/>
      <c r="V610" s="119"/>
      <c r="W610" s="216"/>
      <c r="X610" s="216"/>
    </row>
    <row r="611" spans="1:24" x14ac:dyDescent="0.25">
      <c r="A611" s="197"/>
      <c r="B611" s="108"/>
      <c r="C611" s="115"/>
      <c r="D611" s="116"/>
      <c r="E611" s="109" t="str">
        <f t="shared" si="91"/>
        <v/>
      </c>
      <c r="F611" s="97"/>
      <c r="G611" s="109" t="str">
        <f t="shared" si="92"/>
        <v/>
      </c>
      <c r="H611" s="98"/>
      <c r="I611" s="110" t="str">
        <f t="shared" si="93"/>
        <v/>
      </c>
      <c r="J611" s="145" t="str">
        <f t="shared" si="99"/>
        <v/>
      </c>
      <c r="K611" s="116"/>
      <c r="L611" s="109" t="str">
        <f t="shared" si="94"/>
        <v/>
      </c>
      <c r="M611" s="97"/>
      <c r="N611" s="109" t="str">
        <f t="shared" si="95"/>
        <v/>
      </c>
      <c r="O611" s="98"/>
      <c r="P611" s="110" t="str">
        <f t="shared" si="98"/>
        <v/>
      </c>
      <c r="Q611" s="143" t="str">
        <f t="shared" si="100"/>
        <v/>
      </c>
      <c r="R611" s="148" t="str">
        <f t="shared" si="96"/>
        <v/>
      </c>
      <c r="S611" s="113" t="str">
        <f>IF(ISBLANK(C611)=TRUE,"",VLOOKUP(C611,'Límites Gráfico'!A:D,4,FALSE))</f>
        <v/>
      </c>
      <c r="T611" s="111" t="str">
        <f t="shared" si="97"/>
        <v>N. A.</v>
      </c>
      <c r="U611" s="140"/>
      <c r="V611" s="119"/>
      <c r="W611" s="216"/>
      <c r="X611" s="216"/>
    </row>
    <row r="612" spans="1:24" x14ac:dyDescent="0.25">
      <c r="A612" s="197"/>
      <c r="B612" s="108"/>
      <c r="C612" s="115"/>
      <c r="D612" s="116"/>
      <c r="E612" s="109" t="str">
        <f t="shared" si="91"/>
        <v/>
      </c>
      <c r="F612" s="97"/>
      <c r="G612" s="109" t="str">
        <f t="shared" si="92"/>
        <v/>
      </c>
      <c r="H612" s="98"/>
      <c r="I612" s="110" t="str">
        <f t="shared" si="93"/>
        <v/>
      </c>
      <c r="J612" s="145" t="str">
        <f t="shared" si="99"/>
        <v/>
      </c>
      <c r="K612" s="116"/>
      <c r="L612" s="109" t="str">
        <f t="shared" si="94"/>
        <v/>
      </c>
      <c r="M612" s="97"/>
      <c r="N612" s="109" t="str">
        <f t="shared" si="95"/>
        <v/>
      </c>
      <c r="O612" s="98"/>
      <c r="P612" s="110" t="str">
        <f t="shared" si="98"/>
        <v/>
      </c>
      <c r="Q612" s="143" t="str">
        <f t="shared" si="100"/>
        <v/>
      </c>
      <c r="R612" s="148" t="str">
        <f t="shared" si="96"/>
        <v/>
      </c>
      <c r="S612" s="113" t="str">
        <f>IF(ISBLANK(C612)=TRUE,"",VLOOKUP(C612,'Límites Gráfico'!A:D,4,FALSE))</f>
        <v/>
      </c>
      <c r="T612" s="111" t="str">
        <f t="shared" si="97"/>
        <v>N. A.</v>
      </c>
      <c r="U612" s="140"/>
      <c r="V612" s="119"/>
      <c r="W612" s="216"/>
      <c r="X612" s="216"/>
    </row>
    <row r="613" spans="1:24" x14ac:dyDescent="0.25">
      <c r="A613" s="197"/>
      <c r="B613" s="108"/>
      <c r="C613" s="115"/>
      <c r="D613" s="116"/>
      <c r="E613" s="109" t="str">
        <f t="shared" si="91"/>
        <v/>
      </c>
      <c r="F613" s="97"/>
      <c r="G613" s="109" t="str">
        <f t="shared" si="92"/>
        <v/>
      </c>
      <c r="H613" s="98"/>
      <c r="I613" s="110" t="str">
        <f t="shared" si="93"/>
        <v/>
      </c>
      <c r="J613" s="145" t="str">
        <f t="shared" si="99"/>
        <v/>
      </c>
      <c r="K613" s="116"/>
      <c r="L613" s="109" t="str">
        <f t="shared" si="94"/>
        <v/>
      </c>
      <c r="M613" s="97"/>
      <c r="N613" s="109" t="str">
        <f t="shared" si="95"/>
        <v/>
      </c>
      <c r="O613" s="98"/>
      <c r="P613" s="110" t="str">
        <f t="shared" si="98"/>
        <v/>
      </c>
      <c r="Q613" s="143" t="str">
        <f t="shared" si="100"/>
        <v/>
      </c>
      <c r="R613" s="148" t="str">
        <f t="shared" si="96"/>
        <v/>
      </c>
      <c r="S613" s="113" t="str">
        <f>IF(ISBLANK(C613)=TRUE,"",VLOOKUP(C613,'Límites Gráfico'!A:D,4,FALSE))</f>
        <v/>
      </c>
      <c r="T613" s="111" t="str">
        <f t="shared" si="97"/>
        <v>N. A.</v>
      </c>
      <c r="U613" s="140"/>
      <c r="V613" s="119"/>
      <c r="W613" s="216"/>
      <c r="X613" s="216"/>
    </row>
    <row r="614" spans="1:24" x14ac:dyDescent="0.25">
      <c r="A614" s="197"/>
      <c r="B614" s="108"/>
      <c r="C614" s="115"/>
      <c r="D614" s="116"/>
      <c r="E614" s="109" t="str">
        <f t="shared" si="91"/>
        <v/>
      </c>
      <c r="F614" s="97"/>
      <c r="G614" s="109" t="str">
        <f t="shared" si="92"/>
        <v/>
      </c>
      <c r="H614" s="98"/>
      <c r="I614" s="110" t="str">
        <f t="shared" si="93"/>
        <v/>
      </c>
      <c r="J614" s="145" t="str">
        <f t="shared" si="99"/>
        <v/>
      </c>
      <c r="K614" s="116"/>
      <c r="L614" s="109" t="str">
        <f t="shared" si="94"/>
        <v/>
      </c>
      <c r="M614" s="97"/>
      <c r="N614" s="109" t="str">
        <f t="shared" si="95"/>
        <v/>
      </c>
      <c r="O614" s="98"/>
      <c r="P614" s="110" t="str">
        <f t="shared" si="98"/>
        <v/>
      </c>
      <c r="Q614" s="143" t="str">
        <f t="shared" si="100"/>
        <v/>
      </c>
      <c r="R614" s="148" t="str">
        <f t="shared" si="96"/>
        <v/>
      </c>
      <c r="S614" s="113" t="str">
        <f>IF(ISBLANK(C614)=TRUE,"",VLOOKUP(C614,'Límites Gráfico'!A:D,4,FALSE))</f>
        <v/>
      </c>
      <c r="T614" s="111" t="str">
        <f t="shared" si="97"/>
        <v>N. A.</v>
      </c>
      <c r="U614" s="140"/>
      <c r="V614" s="119"/>
      <c r="W614" s="216"/>
      <c r="X614" s="216"/>
    </row>
    <row r="615" spans="1:24" x14ac:dyDescent="0.25">
      <c r="A615" s="197"/>
      <c r="B615" s="108"/>
      <c r="C615" s="115"/>
      <c r="D615" s="116"/>
      <c r="E615" s="109" t="str">
        <f t="shared" si="91"/>
        <v/>
      </c>
      <c r="F615" s="97"/>
      <c r="G615" s="109" t="str">
        <f t="shared" si="92"/>
        <v/>
      </c>
      <c r="H615" s="98"/>
      <c r="I615" s="110" t="str">
        <f t="shared" si="93"/>
        <v/>
      </c>
      <c r="J615" s="145" t="str">
        <f t="shared" si="99"/>
        <v/>
      </c>
      <c r="K615" s="116"/>
      <c r="L615" s="109" t="str">
        <f t="shared" si="94"/>
        <v/>
      </c>
      <c r="M615" s="97"/>
      <c r="N615" s="109" t="str">
        <f t="shared" si="95"/>
        <v/>
      </c>
      <c r="O615" s="98"/>
      <c r="P615" s="110" t="str">
        <f t="shared" si="98"/>
        <v/>
      </c>
      <c r="Q615" s="143" t="str">
        <f t="shared" si="100"/>
        <v/>
      </c>
      <c r="R615" s="148" t="str">
        <f t="shared" si="96"/>
        <v/>
      </c>
      <c r="S615" s="113" t="str">
        <f>IF(ISBLANK(C615)=TRUE,"",VLOOKUP(C615,'Límites Gráfico'!A:D,4,FALSE))</f>
        <v/>
      </c>
      <c r="T615" s="111" t="str">
        <f t="shared" si="97"/>
        <v>N. A.</v>
      </c>
      <c r="U615" s="140"/>
      <c r="V615" s="119"/>
      <c r="W615" s="216"/>
      <c r="X615" s="216"/>
    </row>
    <row r="616" spans="1:24" x14ac:dyDescent="0.25">
      <c r="A616" s="197"/>
      <c r="B616" s="108"/>
      <c r="C616" s="115"/>
      <c r="D616" s="116"/>
      <c r="E616" s="109" t="str">
        <f t="shared" si="91"/>
        <v/>
      </c>
      <c r="F616" s="97"/>
      <c r="G616" s="109" t="str">
        <f t="shared" si="92"/>
        <v/>
      </c>
      <c r="H616" s="98"/>
      <c r="I616" s="110" t="str">
        <f t="shared" si="93"/>
        <v/>
      </c>
      <c r="J616" s="145" t="str">
        <f t="shared" si="99"/>
        <v/>
      </c>
      <c r="K616" s="116"/>
      <c r="L616" s="109" t="str">
        <f t="shared" si="94"/>
        <v/>
      </c>
      <c r="M616" s="97"/>
      <c r="N616" s="109" t="str">
        <f t="shared" si="95"/>
        <v/>
      </c>
      <c r="O616" s="98"/>
      <c r="P616" s="110" t="str">
        <f t="shared" si="98"/>
        <v/>
      </c>
      <c r="Q616" s="143" t="str">
        <f t="shared" si="100"/>
        <v/>
      </c>
      <c r="R616" s="148" t="str">
        <f t="shared" si="96"/>
        <v/>
      </c>
      <c r="S616" s="113" t="str">
        <f>IF(ISBLANK(C616)=TRUE,"",VLOOKUP(C616,'Límites Gráfico'!A:D,4,FALSE))</f>
        <v/>
      </c>
      <c r="T616" s="111" t="str">
        <f t="shared" si="97"/>
        <v>N. A.</v>
      </c>
      <c r="U616" s="140"/>
      <c r="V616" s="119"/>
      <c r="W616" s="216"/>
      <c r="X616" s="216"/>
    </row>
    <row r="617" spans="1:24" x14ac:dyDescent="0.25">
      <c r="A617" s="197"/>
      <c r="B617" s="108"/>
      <c r="C617" s="115"/>
      <c r="D617" s="116"/>
      <c r="E617" s="109" t="str">
        <f t="shared" si="91"/>
        <v/>
      </c>
      <c r="F617" s="97"/>
      <c r="G617" s="109" t="str">
        <f t="shared" si="92"/>
        <v/>
      </c>
      <c r="H617" s="98"/>
      <c r="I617" s="110" t="str">
        <f t="shared" si="93"/>
        <v/>
      </c>
      <c r="J617" s="145" t="str">
        <f t="shared" si="99"/>
        <v/>
      </c>
      <c r="K617" s="116"/>
      <c r="L617" s="109" t="str">
        <f t="shared" si="94"/>
        <v/>
      </c>
      <c r="M617" s="97"/>
      <c r="N617" s="109" t="str">
        <f t="shared" si="95"/>
        <v/>
      </c>
      <c r="O617" s="98"/>
      <c r="P617" s="110" t="str">
        <f t="shared" si="98"/>
        <v/>
      </c>
      <c r="Q617" s="143" t="str">
        <f t="shared" si="100"/>
        <v/>
      </c>
      <c r="R617" s="148" t="str">
        <f t="shared" si="96"/>
        <v/>
      </c>
      <c r="S617" s="113" t="str">
        <f>IF(ISBLANK(C617)=TRUE,"",VLOOKUP(C617,'Límites Gráfico'!A:D,4,FALSE))</f>
        <v/>
      </c>
      <c r="T617" s="111" t="str">
        <f t="shared" si="97"/>
        <v>N. A.</v>
      </c>
      <c r="U617" s="140"/>
      <c r="V617" s="119"/>
      <c r="W617" s="216"/>
      <c r="X617" s="216"/>
    </row>
    <row r="618" spans="1:24" x14ac:dyDescent="0.25">
      <c r="A618" s="197"/>
      <c r="B618" s="108"/>
      <c r="C618" s="115"/>
      <c r="D618" s="116"/>
      <c r="E618" s="109" t="str">
        <f t="shared" si="91"/>
        <v/>
      </c>
      <c r="F618" s="97"/>
      <c r="G618" s="109" t="str">
        <f t="shared" si="92"/>
        <v/>
      </c>
      <c r="H618" s="98"/>
      <c r="I618" s="110" t="str">
        <f t="shared" si="93"/>
        <v/>
      </c>
      <c r="J618" s="145" t="str">
        <f t="shared" si="99"/>
        <v/>
      </c>
      <c r="K618" s="116"/>
      <c r="L618" s="109" t="str">
        <f t="shared" si="94"/>
        <v/>
      </c>
      <c r="M618" s="97"/>
      <c r="N618" s="109" t="str">
        <f t="shared" si="95"/>
        <v/>
      </c>
      <c r="O618" s="98"/>
      <c r="P618" s="110" t="str">
        <f t="shared" si="98"/>
        <v/>
      </c>
      <c r="Q618" s="143" t="str">
        <f t="shared" si="100"/>
        <v/>
      </c>
      <c r="R618" s="148" t="str">
        <f t="shared" si="96"/>
        <v/>
      </c>
      <c r="S618" s="113" t="str">
        <f>IF(ISBLANK(C618)=TRUE,"",VLOOKUP(C618,'Límites Gráfico'!A:D,4,FALSE))</f>
        <v/>
      </c>
      <c r="T618" s="111" t="str">
        <f t="shared" si="97"/>
        <v>N. A.</v>
      </c>
      <c r="U618" s="140"/>
      <c r="V618" s="119"/>
      <c r="W618" s="216"/>
      <c r="X618" s="216"/>
    </row>
    <row r="619" spans="1:24" x14ac:dyDescent="0.25">
      <c r="A619" s="197"/>
      <c r="B619" s="108"/>
      <c r="C619" s="115"/>
      <c r="D619" s="116"/>
      <c r="E619" s="109" t="str">
        <f t="shared" si="91"/>
        <v/>
      </c>
      <c r="F619" s="97"/>
      <c r="G619" s="109" t="str">
        <f t="shared" si="92"/>
        <v/>
      </c>
      <c r="H619" s="98"/>
      <c r="I619" s="110" t="str">
        <f t="shared" si="93"/>
        <v/>
      </c>
      <c r="J619" s="145" t="str">
        <f t="shared" si="99"/>
        <v/>
      </c>
      <c r="K619" s="116"/>
      <c r="L619" s="109" t="str">
        <f t="shared" si="94"/>
        <v/>
      </c>
      <c r="M619" s="97"/>
      <c r="N619" s="109" t="str">
        <f t="shared" si="95"/>
        <v/>
      </c>
      <c r="O619" s="98"/>
      <c r="P619" s="110" t="str">
        <f t="shared" si="98"/>
        <v/>
      </c>
      <c r="Q619" s="143" t="str">
        <f t="shared" si="100"/>
        <v/>
      </c>
      <c r="R619" s="148" t="str">
        <f t="shared" si="96"/>
        <v/>
      </c>
      <c r="S619" s="113" t="str">
        <f>IF(ISBLANK(C619)=TRUE,"",VLOOKUP(C619,'Límites Gráfico'!A:D,4,FALSE))</f>
        <v/>
      </c>
      <c r="T619" s="111" t="str">
        <f t="shared" si="97"/>
        <v>N. A.</v>
      </c>
      <c r="U619" s="140"/>
      <c r="V619" s="119"/>
      <c r="W619" s="216"/>
      <c r="X619" s="216"/>
    </row>
    <row r="620" spans="1:24" x14ac:dyDescent="0.25">
      <c r="A620" s="197"/>
      <c r="B620" s="108"/>
      <c r="C620" s="115"/>
      <c r="D620" s="116"/>
      <c r="E620" s="109" t="str">
        <f t="shared" si="91"/>
        <v/>
      </c>
      <c r="F620" s="97"/>
      <c r="G620" s="109" t="str">
        <f t="shared" si="92"/>
        <v/>
      </c>
      <c r="H620" s="98"/>
      <c r="I620" s="110" t="str">
        <f t="shared" si="93"/>
        <v/>
      </c>
      <c r="J620" s="145" t="str">
        <f t="shared" si="99"/>
        <v/>
      </c>
      <c r="K620" s="116"/>
      <c r="L620" s="109" t="str">
        <f t="shared" si="94"/>
        <v/>
      </c>
      <c r="M620" s="97"/>
      <c r="N620" s="109" t="str">
        <f t="shared" si="95"/>
        <v/>
      </c>
      <c r="O620" s="98"/>
      <c r="P620" s="110" t="str">
        <f t="shared" si="98"/>
        <v/>
      </c>
      <c r="Q620" s="143" t="str">
        <f t="shared" si="100"/>
        <v/>
      </c>
      <c r="R620" s="148" t="str">
        <f t="shared" si="96"/>
        <v/>
      </c>
      <c r="S620" s="113" t="str">
        <f>IF(ISBLANK(C620)=TRUE,"",VLOOKUP(C620,'Límites Gráfico'!A:D,4,FALSE))</f>
        <v/>
      </c>
      <c r="T620" s="111" t="str">
        <f t="shared" si="97"/>
        <v>N. A.</v>
      </c>
      <c r="U620" s="140"/>
      <c r="V620" s="119"/>
      <c r="W620" s="216"/>
      <c r="X620" s="216"/>
    </row>
    <row r="621" spans="1:24" x14ac:dyDescent="0.25">
      <c r="A621" s="197"/>
      <c r="B621" s="108"/>
      <c r="C621" s="115"/>
      <c r="D621" s="116"/>
      <c r="E621" s="109" t="str">
        <f t="shared" si="91"/>
        <v/>
      </c>
      <c r="F621" s="97"/>
      <c r="G621" s="109" t="str">
        <f t="shared" si="92"/>
        <v/>
      </c>
      <c r="H621" s="98"/>
      <c r="I621" s="110" t="str">
        <f t="shared" si="93"/>
        <v/>
      </c>
      <c r="J621" s="145" t="str">
        <f t="shared" si="99"/>
        <v/>
      </c>
      <c r="K621" s="116"/>
      <c r="L621" s="109" t="str">
        <f t="shared" si="94"/>
        <v/>
      </c>
      <c r="M621" s="97"/>
      <c r="N621" s="109" t="str">
        <f t="shared" si="95"/>
        <v/>
      </c>
      <c r="O621" s="98"/>
      <c r="P621" s="110" t="str">
        <f t="shared" si="98"/>
        <v/>
      </c>
      <c r="Q621" s="143" t="str">
        <f t="shared" si="100"/>
        <v/>
      </c>
      <c r="R621" s="148" t="str">
        <f t="shared" si="96"/>
        <v/>
      </c>
      <c r="S621" s="113" t="str">
        <f>IF(ISBLANK(C621)=TRUE,"",VLOOKUP(C621,'Límites Gráfico'!A:D,4,FALSE))</f>
        <v/>
      </c>
      <c r="T621" s="111" t="str">
        <f t="shared" si="97"/>
        <v>N. A.</v>
      </c>
      <c r="U621" s="140"/>
      <c r="V621" s="119"/>
      <c r="W621" s="216"/>
      <c r="X621" s="216"/>
    </row>
    <row r="622" spans="1:24" x14ac:dyDescent="0.25">
      <c r="A622" s="197"/>
      <c r="B622" s="108"/>
      <c r="C622" s="115"/>
      <c r="D622" s="116"/>
      <c r="E622" s="109" t="str">
        <f t="shared" si="91"/>
        <v/>
      </c>
      <c r="F622" s="97"/>
      <c r="G622" s="109" t="str">
        <f t="shared" si="92"/>
        <v/>
      </c>
      <c r="H622" s="98"/>
      <c r="I622" s="110" t="str">
        <f t="shared" si="93"/>
        <v/>
      </c>
      <c r="J622" s="145" t="str">
        <f t="shared" si="99"/>
        <v/>
      </c>
      <c r="K622" s="116"/>
      <c r="L622" s="109" t="str">
        <f t="shared" si="94"/>
        <v/>
      </c>
      <c r="M622" s="97"/>
      <c r="N622" s="109" t="str">
        <f t="shared" si="95"/>
        <v/>
      </c>
      <c r="O622" s="98"/>
      <c r="P622" s="110" t="str">
        <f t="shared" si="98"/>
        <v/>
      </c>
      <c r="Q622" s="143" t="str">
        <f t="shared" si="100"/>
        <v/>
      </c>
      <c r="R622" s="148" t="str">
        <f t="shared" si="96"/>
        <v/>
      </c>
      <c r="S622" s="113" t="str">
        <f>IF(ISBLANK(C622)=TRUE,"",VLOOKUP(C622,'Límites Gráfico'!A:D,4,FALSE))</f>
        <v/>
      </c>
      <c r="T622" s="111" t="str">
        <f t="shared" si="97"/>
        <v>N. A.</v>
      </c>
      <c r="U622" s="140"/>
      <c r="V622" s="119"/>
      <c r="W622" s="216"/>
      <c r="X622" s="216"/>
    </row>
    <row r="623" spans="1:24" x14ac:dyDescent="0.25">
      <c r="A623" s="197"/>
      <c r="B623" s="108"/>
      <c r="C623" s="115"/>
      <c r="D623" s="116"/>
      <c r="E623" s="109" t="str">
        <f t="shared" si="91"/>
        <v/>
      </c>
      <c r="F623" s="97"/>
      <c r="G623" s="109" t="str">
        <f t="shared" si="92"/>
        <v/>
      </c>
      <c r="H623" s="98"/>
      <c r="I623" s="110" t="str">
        <f t="shared" si="93"/>
        <v/>
      </c>
      <c r="J623" s="145" t="str">
        <f t="shared" si="99"/>
        <v/>
      </c>
      <c r="K623" s="116"/>
      <c r="L623" s="109" t="str">
        <f t="shared" si="94"/>
        <v/>
      </c>
      <c r="M623" s="97"/>
      <c r="N623" s="109" t="str">
        <f t="shared" si="95"/>
        <v/>
      </c>
      <c r="O623" s="98"/>
      <c r="P623" s="110" t="str">
        <f t="shared" si="98"/>
        <v/>
      </c>
      <c r="Q623" s="143" t="str">
        <f t="shared" si="100"/>
        <v/>
      </c>
      <c r="R623" s="148" t="str">
        <f t="shared" si="96"/>
        <v/>
      </c>
      <c r="S623" s="113" t="str">
        <f>IF(ISBLANK(C623)=TRUE,"",VLOOKUP(C623,'Límites Gráfico'!A:D,4,FALSE))</f>
        <v/>
      </c>
      <c r="T623" s="111" t="str">
        <f t="shared" si="97"/>
        <v>N. A.</v>
      </c>
      <c r="U623" s="140"/>
      <c r="V623" s="119"/>
      <c r="W623" s="216"/>
      <c r="X623" s="216"/>
    </row>
    <row r="624" spans="1:24" x14ac:dyDescent="0.25">
      <c r="A624" s="197"/>
      <c r="B624" s="108"/>
      <c r="C624" s="115"/>
      <c r="D624" s="116"/>
      <c r="E624" s="109" t="str">
        <f t="shared" si="91"/>
        <v/>
      </c>
      <c r="F624" s="97"/>
      <c r="G624" s="109" t="str">
        <f t="shared" si="92"/>
        <v/>
      </c>
      <c r="H624" s="98"/>
      <c r="I624" s="110" t="str">
        <f t="shared" si="93"/>
        <v/>
      </c>
      <c r="J624" s="145" t="str">
        <f t="shared" si="99"/>
        <v/>
      </c>
      <c r="K624" s="116"/>
      <c r="L624" s="109" t="str">
        <f t="shared" si="94"/>
        <v/>
      </c>
      <c r="M624" s="97"/>
      <c r="N624" s="109" t="str">
        <f t="shared" si="95"/>
        <v/>
      </c>
      <c r="O624" s="98"/>
      <c r="P624" s="110" t="str">
        <f t="shared" si="98"/>
        <v/>
      </c>
      <c r="Q624" s="143" t="str">
        <f t="shared" si="100"/>
        <v/>
      </c>
      <c r="R624" s="148" t="str">
        <f t="shared" si="96"/>
        <v/>
      </c>
      <c r="S624" s="113" t="str">
        <f>IF(ISBLANK(C624)=TRUE,"",VLOOKUP(C624,'Límites Gráfico'!A:D,4,FALSE))</f>
        <v/>
      </c>
      <c r="T624" s="111" t="str">
        <f t="shared" si="97"/>
        <v>N. A.</v>
      </c>
      <c r="U624" s="140"/>
      <c r="V624" s="119"/>
      <c r="W624" s="216"/>
      <c r="X624" s="216"/>
    </row>
    <row r="625" spans="1:24" x14ac:dyDescent="0.25">
      <c r="A625" s="197"/>
      <c r="B625" s="108"/>
      <c r="C625" s="115"/>
      <c r="D625" s="116"/>
      <c r="E625" s="109" t="str">
        <f t="shared" si="91"/>
        <v/>
      </c>
      <c r="F625" s="97"/>
      <c r="G625" s="109" t="str">
        <f t="shared" si="92"/>
        <v/>
      </c>
      <c r="H625" s="98"/>
      <c r="I625" s="110" t="str">
        <f t="shared" si="93"/>
        <v/>
      </c>
      <c r="J625" s="145" t="str">
        <f t="shared" si="99"/>
        <v/>
      </c>
      <c r="K625" s="116"/>
      <c r="L625" s="109" t="str">
        <f t="shared" si="94"/>
        <v/>
      </c>
      <c r="M625" s="97"/>
      <c r="N625" s="109" t="str">
        <f t="shared" si="95"/>
        <v/>
      </c>
      <c r="O625" s="98"/>
      <c r="P625" s="110" t="str">
        <f t="shared" si="98"/>
        <v/>
      </c>
      <c r="Q625" s="143" t="str">
        <f t="shared" si="100"/>
        <v/>
      </c>
      <c r="R625" s="148" t="str">
        <f t="shared" si="96"/>
        <v/>
      </c>
      <c r="S625" s="113" t="str">
        <f>IF(ISBLANK(C625)=TRUE,"",VLOOKUP(C625,'Límites Gráfico'!A:D,4,FALSE))</f>
        <v/>
      </c>
      <c r="T625" s="111" t="str">
        <f t="shared" si="97"/>
        <v>N. A.</v>
      </c>
      <c r="U625" s="140"/>
      <c r="V625" s="119"/>
      <c r="W625" s="216"/>
      <c r="X625" s="216"/>
    </row>
    <row r="626" spans="1:24" x14ac:dyDescent="0.25">
      <c r="A626" s="197"/>
      <c r="B626" s="108"/>
      <c r="C626" s="115"/>
      <c r="D626" s="116"/>
      <c r="E626" s="109" t="str">
        <f t="shared" si="91"/>
        <v/>
      </c>
      <c r="F626" s="97"/>
      <c r="G626" s="109" t="str">
        <f t="shared" si="92"/>
        <v/>
      </c>
      <c r="H626" s="98"/>
      <c r="I626" s="110" t="str">
        <f t="shared" si="93"/>
        <v/>
      </c>
      <c r="J626" s="145" t="str">
        <f t="shared" si="99"/>
        <v/>
      </c>
      <c r="K626" s="116"/>
      <c r="L626" s="109" t="str">
        <f t="shared" si="94"/>
        <v/>
      </c>
      <c r="M626" s="97"/>
      <c r="N626" s="109" t="str">
        <f t="shared" si="95"/>
        <v/>
      </c>
      <c r="O626" s="98"/>
      <c r="P626" s="110" t="str">
        <f t="shared" si="98"/>
        <v/>
      </c>
      <c r="Q626" s="143" t="str">
        <f t="shared" si="100"/>
        <v/>
      </c>
      <c r="R626" s="148" t="str">
        <f t="shared" si="96"/>
        <v/>
      </c>
      <c r="S626" s="113" t="str">
        <f>IF(ISBLANK(C626)=TRUE,"",VLOOKUP(C626,'Límites Gráfico'!A:D,4,FALSE))</f>
        <v/>
      </c>
      <c r="T626" s="111" t="str">
        <f t="shared" si="97"/>
        <v>N. A.</v>
      </c>
      <c r="U626" s="140"/>
      <c r="V626" s="119"/>
      <c r="W626" s="216"/>
      <c r="X626" s="216"/>
    </row>
    <row r="627" spans="1:24" x14ac:dyDescent="0.25">
      <c r="A627" s="197"/>
      <c r="B627" s="108"/>
      <c r="C627" s="115"/>
      <c r="D627" s="116"/>
      <c r="E627" s="109" t="str">
        <f t="shared" si="91"/>
        <v/>
      </c>
      <c r="F627" s="97"/>
      <c r="G627" s="109" t="str">
        <f t="shared" si="92"/>
        <v/>
      </c>
      <c r="H627" s="98"/>
      <c r="I627" s="110" t="str">
        <f t="shared" si="93"/>
        <v/>
      </c>
      <c r="J627" s="145" t="str">
        <f t="shared" si="99"/>
        <v/>
      </c>
      <c r="K627" s="116"/>
      <c r="L627" s="109" t="str">
        <f t="shared" si="94"/>
        <v/>
      </c>
      <c r="M627" s="97"/>
      <c r="N627" s="109" t="str">
        <f t="shared" si="95"/>
        <v/>
      </c>
      <c r="O627" s="98"/>
      <c r="P627" s="110" t="str">
        <f t="shared" si="98"/>
        <v/>
      </c>
      <c r="Q627" s="143" t="str">
        <f t="shared" si="100"/>
        <v/>
      </c>
      <c r="R627" s="148" t="str">
        <f t="shared" si="96"/>
        <v/>
      </c>
      <c r="S627" s="113" t="str">
        <f>IF(ISBLANK(C627)=TRUE,"",VLOOKUP(C627,'Límites Gráfico'!A:D,4,FALSE))</f>
        <v/>
      </c>
      <c r="T627" s="111" t="str">
        <f t="shared" si="97"/>
        <v>N. A.</v>
      </c>
      <c r="U627" s="140"/>
      <c r="V627" s="119"/>
      <c r="W627" s="216"/>
      <c r="X627" s="216"/>
    </row>
    <row r="628" spans="1:24" x14ac:dyDescent="0.25">
      <c r="A628" s="197"/>
      <c r="B628" s="108"/>
      <c r="C628" s="115"/>
      <c r="D628" s="116"/>
      <c r="E628" s="109" t="str">
        <f t="shared" si="91"/>
        <v/>
      </c>
      <c r="F628" s="97"/>
      <c r="G628" s="109" t="str">
        <f t="shared" si="92"/>
        <v/>
      </c>
      <c r="H628" s="98"/>
      <c r="I628" s="110" t="str">
        <f t="shared" si="93"/>
        <v/>
      </c>
      <c r="J628" s="145" t="str">
        <f t="shared" si="99"/>
        <v/>
      </c>
      <c r="K628" s="116"/>
      <c r="L628" s="109" t="str">
        <f t="shared" si="94"/>
        <v/>
      </c>
      <c r="M628" s="97"/>
      <c r="N628" s="109" t="str">
        <f t="shared" si="95"/>
        <v/>
      </c>
      <c r="O628" s="98"/>
      <c r="P628" s="110" t="str">
        <f t="shared" si="98"/>
        <v/>
      </c>
      <c r="Q628" s="143" t="str">
        <f t="shared" si="100"/>
        <v/>
      </c>
      <c r="R628" s="148" t="str">
        <f t="shared" si="96"/>
        <v/>
      </c>
      <c r="S628" s="113" t="str">
        <f>IF(ISBLANK(C628)=TRUE,"",VLOOKUP(C628,'Límites Gráfico'!A:D,4,FALSE))</f>
        <v/>
      </c>
      <c r="T628" s="111" t="str">
        <f t="shared" si="97"/>
        <v>N. A.</v>
      </c>
      <c r="U628" s="140"/>
      <c r="V628" s="119"/>
      <c r="W628" s="216"/>
      <c r="X628" s="216"/>
    </row>
    <row r="629" spans="1:24" x14ac:dyDescent="0.25">
      <c r="A629" s="197"/>
      <c r="B629" s="108"/>
      <c r="C629" s="115"/>
      <c r="D629" s="116"/>
      <c r="E629" s="109" t="str">
        <f t="shared" si="91"/>
        <v/>
      </c>
      <c r="F629" s="97"/>
      <c r="G629" s="109" t="str">
        <f t="shared" si="92"/>
        <v/>
      </c>
      <c r="H629" s="98"/>
      <c r="I629" s="110" t="str">
        <f t="shared" si="93"/>
        <v/>
      </c>
      <c r="J629" s="145" t="str">
        <f t="shared" si="99"/>
        <v/>
      </c>
      <c r="K629" s="116"/>
      <c r="L629" s="109" t="str">
        <f t="shared" si="94"/>
        <v/>
      </c>
      <c r="M629" s="97"/>
      <c r="N629" s="109" t="str">
        <f t="shared" si="95"/>
        <v/>
      </c>
      <c r="O629" s="98"/>
      <c r="P629" s="110" t="str">
        <f t="shared" si="98"/>
        <v/>
      </c>
      <c r="Q629" s="143" t="str">
        <f t="shared" si="100"/>
        <v/>
      </c>
      <c r="R629" s="148" t="str">
        <f t="shared" si="96"/>
        <v/>
      </c>
      <c r="S629" s="113" t="str">
        <f>IF(ISBLANK(C629)=TRUE,"",VLOOKUP(C629,'Límites Gráfico'!A:D,4,FALSE))</f>
        <v/>
      </c>
      <c r="T629" s="111" t="str">
        <f t="shared" si="97"/>
        <v>N. A.</v>
      </c>
      <c r="U629" s="140"/>
      <c r="V629" s="119"/>
      <c r="W629" s="216"/>
      <c r="X629" s="216"/>
    </row>
    <row r="630" spans="1:24" x14ac:dyDescent="0.25">
      <c r="A630" s="197"/>
      <c r="B630" s="108"/>
      <c r="C630" s="115"/>
      <c r="D630" s="116"/>
      <c r="E630" s="109" t="str">
        <f t="shared" si="91"/>
        <v/>
      </c>
      <c r="F630" s="97"/>
      <c r="G630" s="109" t="str">
        <f t="shared" si="92"/>
        <v/>
      </c>
      <c r="H630" s="98"/>
      <c r="I630" s="110" t="str">
        <f t="shared" si="93"/>
        <v/>
      </c>
      <c r="J630" s="145" t="str">
        <f t="shared" si="99"/>
        <v/>
      </c>
      <c r="K630" s="116"/>
      <c r="L630" s="109" t="str">
        <f t="shared" si="94"/>
        <v/>
      </c>
      <c r="M630" s="97"/>
      <c r="N630" s="109" t="str">
        <f t="shared" si="95"/>
        <v/>
      </c>
      <c r="O630" s="98"/>
      <c r="P630" s="110" t="str">
        <f t="shared" si="98"/>
        <v/>
      </c>
      <c r="Q630" s="143" t="str">
        <f t="shared" si="100"/>
        <v/>
      </c>
      <c r="R630" s="148" t="str">
        <f t="shared" si="96"/>
        <v/>
      </c>
      <c r="S630" s="113" t="str">
        <f>IF(ISBLANK(C630)=TRUE,"",VLOOKUP(C630,'Límites Gráfico'!A:D,4,FALSE))</f>
        <v/>
      </c>
      <c r="T630" s="111" t="str">
        <f t="shared" si="97"/>
        <v>N. A.</v>
      </c>
      <c r="U630" s="140"/>
      <c r="V630" s="119"/>
      <c r="W630" s="216"/>
      <c r="X630" s="216"/>
    </row>
    <row r="631" spans="1:24" x14ac:dyDescent="0.25">
      <c r="A631" s="197"/>
      <c r="B631" s="108"/>
      <c r="C631" s="115"/>
      <c r="D631" s="116"/>
      <c r="E631" s="109" t="str">
        <f t="shared" si="91"/>
        <v/>
      </c>
      <c r="F631" s="97"/>
      <c r="G631" s="109" t="str">
        <f t="shared" si="92"/>
        <v/>
      </c>
      <c r="H631" s="98"/>
      <c r="I631" s="110" t="str">
        <f t="shared" si="93"/>
        <v/>
      </c>
      <c r="J631" s="145" t="str">
        <f t="shared" si="99"/>
        <v/>
      </c>
      <c r="K631" s="116"/>
      <c r="L631" s="109" t="str">
        <f t="shared" si="94"/>
        <v/>
      </c>
      <c r="M631" s="97"/>
      <c r="N631" s="109" t="str">
        <f t="shared" si="95"/>
        <v/>
      </c>
      <c r="O631" s="98"/>
      <c r="P631" s="110" t="str">
        <f t="shared" si="98"/>
        <v/>
      </c>
      <c r="Q631" s="143" t="str">
        <f t="shared" si="100"/>
        <v/>
      </c>
      <c r="R631" s="148" t="str">
        <f t="shared" si="96"/>
        <v/>
      </c>
      <c r="S631" s="113" t="str">
        <f>IF(ISBLANK(C631)=TRUE,"",VLOOKUP(C631,'Límites Gráfico'!A:D,4,FALSE))</f>
        <v/>
      </c>
      <c r="T631" s="111" t="str">
        <f t="shared" si="97"/>
        <v>N. A.</v>
      </c>
      <c r="U631" s="140"/>
      <c r="V631" s="119"/>
      <c r="W631" s="216"/>
      <c r="X631" s="216"/>
    </row>
    <row r="632" spans="1:24" x14ac:dyDescent="0.25">
      <c r="A632" s="197"/>
      <c r="B632" s="108"/>
      <c r="C632" s="115"/>
      <c r="D632" s="116"/>
      <c r="E632" s="109" t="str">
        <f t="shared" si="91"/>
        <v/>
      </c>
      <c r="F632" s="97"/>
      <c r="G632" s="109" t="str">
        <f t="shared" si="92"/>
        <v/>
      </c>
      <c r="H632" s="98"/>
      <c r="I632" s="110" t="str">
        <f t="shared" si="93"/>
        <v/>
      </c>
      <c r="J632" s="145" t="str">
        <f t="shared" si="99"/>
        <v/>
      </c>
      <c r="K632" s="116"/>
      <c r="L632" s="109" t="str">
        <f t="shared" si="94"/>
        <v/>
      </c>
      <c r="M632" s="97"/>
      <c r="N632" s="109" t="str">
        <f t="shared" si="95"/>
        <v/>
      </c>
      <c r="O632" s="98"/>
      <c r="P632" s="110" t="str">
        <f t="shared" si="98"/>
        <v/>
      </c>
      <c r="Q632" s="143" t="str">
        <f t="shared" si="100"/>
        <v/>
      </c>
      <c r="R632" s="148" t="str">
        <f t="shared" si="96"/>
        <v/>
      </c>
      <c r="S632" s="113" t="str">
        <f>IF(ISBLANK(C632)=TRUE,"",VLOOKUP(C632,'Límites Gráfico'!A:D,4,FALSE))</f>
        <v/>
      </c>
      <c r="T632" s="111" t="str">
        <f t="shared" si="97"/>
        <v>N. A.</v>
      </c>
      <c r="U632" s="140"/>
      <c r="V632" s="119"/>
      <c r="W632" s="216"/>
      <c r="X632" s="216"/>
    </row>
    <row r="633" spans="1:24" x14ac:dyDescent="0.25">
      <c r="A633" s="197"/>
      <c r="B633" s="108"/>
      <c r="C633" s="115"/>
      <c r="D633" s="116"/>
      <c r="E633" s="109" t="str">
        <f t="shared" si="91"/>
        <v/>
      </c>
      <c r="F633" s="97"/>
      <c r="G633" s="109" t="str">
        <f t="shared" si="92"/>
        <v/>
      </c>
      <c r="H633" s="98"/>
      <c r="I633" s="110" t="str">
        <f t="shared" si="93"/>
        <v/>
      </c>
      <c r="J633" s="145" t="str">
        <f t="shared" si="99"/>
        <v/>
      </c>
      <c r="K633" s="116"/>
      <c r="L633" s="109" t="str">
        <f t="shared" si="94"/>
        <v/>
      </c>
      <c r="M633" s="97"/>
      <c r="N633" s="109" t="str">
        <f t="shared" si="95"/>
        <v/>
      </c>
      <c r="O633" s="98"/>
      <c r="P633" s="110" t="str">
        <f t="shared" si="98"/>
        <v/>
      </c>
      <c r="Q633" s="143" t="str">
        <f t="shared" si="100"/>
        <v/>
      </c>
      <c r="R633" s="148" t="str">
        <f t="shared" si="96"/>
        <v/>
      </c>
      <c r="S633" s="113" t="str">
        <f>IF(ISBLANK(C633)=TRUE,"",VLOOKUP(C633,'Límites Gráfico'!A:D,4,FALSE))</f>
        <v/>
      </c>
      <c r="T633" s="111" t="str">
        <f t="shared" si="97"/>
        <v>N. A.</v>
      </c>
      <c r="U633" s="140"/>
      <c r="V633" s="119"/>
      <c r="W633" s="216"/>
      <c r="X633" s="216"/>
    </row>
    <row r="634" spans="1:24" x14ac:dyDescent="0.25">
      <c r="A634" s="197"/>
      <c r="B634" s="108"/>
      <c r="C634" s="115"/>
      <c r="D634" s="116"/>
      <c r="E634" s="109" t="str">
        <f t="shared" si="91"/>
        <v/>
      </c>
      <c r="F634" s="97"/>
      <c r="G634" s="109" t="str">
        <f t="shared" si="92"/>
        <v/>
      </c>
      <c r="H634" s="98"/>
      <c r="I634" s="110" t="str">
        <f t="shared" si="93"/>
        <v/>
      </c>
      <c r="J634" s="145" t="str">
        <f t="shared" si="99"/>
        <v/>
      </c>
      <c r="K634" s="116"/>
      <c r="L634" s="109" t="str">
        <f t="shared" si="94"/>
        <v/>
      </c>
      <c r="M634" s="97"/>
      <c r="N634" s="109" t="str">
        <f t="shared" si="95"/>
        <v/>
      </c>
      <c r="O634" s="98"/>
      <c r="P634" s="110" t="str">
        <f t="shared" si="98"/>
        <v/>
      </c>
      <c r="Q634" s="143" t="str">
        <f t="shared" si="100"/>
        <v/>
      </c>
      <c r="R634" s="148" t="str">
        <f t="shared" si="96"/>
        <v/>
      </c>
      <c r="S634" s="113" t="str">
        <f>IF(ISBLANK(C634)=TRUE,"",VLOOKUP(C634,'Límites Gráfico'!A:D,4,FALSE))</f>
        <v/>
      </c>
      <c r="T634" s="111" t="str">
        <f t="shared" si="97"/>
        <v>N. A.</v>
      </c>
      <c r="U634" s="140"/>
      <c r="V634" s="119"/>
      <c r="W634" s="216"/>
      <c r="X634" s="216"/>
    </row>
    <row r="635" spans="1:24" x14ac:dyDescent="0.25">
      <c r="A635" s="197"/>
      <c r="B635" s="108"/>
      <c r="C635" s="115"/>
      <c r="D635" s="116"/>
      <c r="E635" s="109" t="str">
        <f t="shared" si="91"/>
        <v/>
      </c>
      <c r="F635" s="97"/>
      <c r="G635" s="109" t="str">
        <f t="shared" si="92"/>
        <v/>
      </c>
      <c r="H635" s="98"/>
      <c r="I635" s="110" t="str">
        <f t="shared" si="93"/>
        <v/>
      </c>
      <c r="J635" s="145" t="str">
        <f t="shared" si="99"/>
        <v/>
      </c>
      <c r="K635" s="116"/>
      <c r="L635" s="109" t="str">
        <f t="shared" si="94"/>
        <v/>
      </c>
      <c r="M635" s="97"/>
      <c r="N635" s="109" t="str">
        <f t="shared" si="95"/>
        <v/>
      </c>
      <c r="O635" s="98"/>
      <c r="P635" s="110" t="str">
        <f t="shared" si="98"/>
        <v/>
      </c>
      <c r="Q635" s="143" t="str">
        <f t="shared" si="100"/>
        <v/>
      </c>
      <c r="R635" s="148" t="str">
        <f t="shared" si="96"/>
        <v/>
      </c>
      <c r="S635" s="113" t="str">
        <f>IF(ISBLANK(C635)=TRUE,"",VLOOKUP(C635,'Límites Gráfico'!A:D,4,FALSE))</f>
        <v/>
      </c>
      <c r="T635" s="111" t="str">
        <f t="shared" si="97"/>
        <v>N. A.</v>
      </c>
      <c r="U635" s="140"/>
      <c r="V635" s="119"/>
      <c r="W635" s="216"/>
      <c r="X635" s="216"/>
    </row>
    <row r="636" spans="1:24" x14ac:dyDescent="0.25">
      <c r="A636" s="197"/>
      <c r="B636" s="108"/>
      <c r="C636" s="115"/>
      <c r="D636" s="116"/>
      <c r="E636" s="109" t="str">
        <f t="shared" si="91"/>
        <v/>
      </c>
      <c r="F636" s="97"/>
      <c r="G636" s="109" t="str">
        <f t="shared" si="92"/>
        <v/>
      </c>
      <c r="H636" s="98"/>
      <c r="I636" s="110" t="str">
        <f t="shared" si="93"/>
        <v/>
      </c>
      <c r="J636" s="145" t="str">
        <f t="shared" si="99"/>
        <v/>
      </c>
      <c r="K636" s="116"/>
      <c r="L636" s="109" t="str">
        <f t="shared" si="94"/>
        <v/>
      </c>
      <c r="M636" s="97"/>
      <c r="N636" s="109" t="str">
        <f t="shared" si="95"/>
        <v/>
      </c>
      <c r="O636" s="98"/>
      <c r="P636" s="110" t="str">
        <f t="shared" si="98"/>
        <v/>
      </c>
      <c r="Q636" s="143" t="str">
        <f t="shared" si="100"/>
        <v/>
      </c>
      <c r="R636" s="148" t="str">
        <f t="shared" si="96"/>
        <v/>
      </c>
      <c r="S636" s="113" t="str">
        <f>IF(ISBLANK(C636)=TRUE,"",VLOOKUP(C636,'Límites Gráfico'!A:D,4,FALSE))</f>
        <v/>
      </c>
      <c r="T636" s="111" t="str">
        <f t="shared" si="97"/>
        <v>N. A.</v>
      </c>
      <c r="U636" s="140"/>
      <c r="V636" s="119"/>
      <c r="W636" s="216"/>
      <c r="X636" s="216"/>
    </row>
    <row r="637" spans="1:24" x14ac:dyDescent="0.25">
      <c r="A637" s="197"/>
      <c r="B637" s="108"/>
      <c r="C637" s="115"/>
      <c r="D637" s="116"/>
      <c r="E637" s="109" t="str">
        <f t="shared" si="91"/>
        <v/>
      </c>
      <c r="F637" s="97"/>
      <c r="G637" s="109" t="str">
        <f t="shared" si="92"/>
        <v/>
      </c>
      <c r="H637" s="98"/>
      <c r="I637" s="110" t="str">
        <f t="shared" si="93"/>
        <v/>
      </c>
      <c r="J637" s="145" t="str">
        <f t="shared" si="99"/>
        <v/>
      </c>
      <c r="K637" s="116"/>
      <c r="L637" s="109" t="str">
        <f t="shared" si="94"/>
        <v/>
      </c>
      <c r="M637" s="97"/>
      <c r="N637" s="109" t="str">
        <f t="shared" si="95"/>
        <v/>
      </c>
      <c r="O637" s="98"/>
      <c r="P637" s="110" t="str">
        <f t="shared" si="98"/>
        <v/>
      </c>
      <c r="Q637" s="143" t="str">
        <f t="shared" si="100"/>
        <v/>
      </c>
      <c r="R637" s="148" t="str">
        <f t="shared" si="96"/>
        <v/>
      </c>
      <c r="S637" s="113" t="str">
        <f>IF(ISBLANK(C637)=TRUE,"",VLOOKUP(C637,'Límites Gráfico'!A:D,4,FALSE))</f>
        <v/>
      </c>
      <c r="T637" s="111" t="str">
        <f t="shared" si="97"/>
        <v>N. A.</v>
      </c>
      <c r="U637" s="140"/>
      <c r="V637" s="119"/>
      <c r="W637" s="216"/>
      <c r="X637" s="216"/>
    </row>
    <row r="638" spans="1:24" x14ac:dyDescent="0.25">
      <c r="A638" s="197"/>
      <c r="B638" s="108"/>
      <c r="C638" s="115"/>
      <c r="D638" s="116"/>
      <c r="E638" s="109" t="str">
        <f t="shared" si="91"/>
        <v/>
      </c>
      <c r="F638" s="97"/>
      <c r="G638" s="109" t="str">
        <f t="shared" si="92"/>
        <v/>
      </c>
      <c r="H638" s="98"/>
      <c r="I638" s="110" t="str">
        <f t="shared" si="93"/>
        <v/>
      </c>
      <c r="J638" s="145" t="str">
        <f t="shared" si="99"/>
        <v/>
      </c>
      <c r="K638" s="116"/>
      <c r="L638" s="109" t="str">
        <f t="shared" si="94"/>
        <v/>
      </c>
      <c r="M638" s="97"/>
      <c r="N638" s="109" t="str">
        <f t="shared" si="95"/>
        <v/>
      </c>
      <c r="O638" s="98"/>
      <c r="P638" s="110" t="str">
        <f t="shared" si="98"/>
        <v/>
      </c>
      <c r="Q638" s="143" t="str">
        <f t="shared" si="100"/>
        <v/>
      </c>
      <c r="R638" s="148" t="str">
        <f t="shared" si="96"/>
        <v/>
      </c>
      <c r="S638" s="113" t="str">
        <f>IF(ISBLANK(C638)=TRUE,"",VLOOKUP(C638,'Límites Gráfico'!A:D,4,FALSE))</f>
        <v/>
      </c>
      <c r="T638" s="111" t="str">
        <f t="shared" si="97"/>
        <v>N. A.</v>
      </c>
      <c r="U638" s="140"/>
      <c r="V638" s="119"/>
      <c r="W638" s="216"/>
      <c r="X638" s="216"/>
    </row>
    <row r="639" spans="1:24" x14ac:dyDescent="0.25">
      <c r="A639" s="197"/>
      <c r="B639" s="108"/>
      <c r="C639" s="115"/>
      <c r="D639" s="116"/>
      <c r="E639" s="109" t="str">
        <f t="shared" si="91"/>
        <v/>
      </c>
      <c r="F639" s="97"/>
      <c r="G639" s="109" t="str">
        <f t="shared" si="92"/>
        <v/>
      </c>
      <c r="H639" s="98"/>
      <c r="I639" s="110" t="str">
        <f t="shared" si="93"/>
        <v/>
      </c>
      <c r="J639" s="145" t="str">
        <f t="shared" si="99"/>
        <v/>
      </c>
      <c r="K639" s="116"/>
      <c r="L639" s="109" t="str">
        <f t="shared" si="94"/>
        <v/>
      </c>
      <c r="M639" s="97"/>
      <c r="N639" s="109" t="str">
        <f t="shared" si="95"/>
        <v/>
      </c>
      <c r="O639" s="98"/>
      <c r="P639" s="110" t="str">
        <f t="shared" si="98"/>
        <v/>
      </c>
      <c r="Q639" s="143" t="str">
        <f t="shared" si="100"/>
        <v/>
      </c>
      <c r="R639" s="148" t="str">
        <f t="shared" si="96"/>
        <v/>
      </c>
      <c r="S639" s="113" t="str">
        <f>IF(ISBLANK(C639)=TRUE,"",VLOOKUP(C639,'Límites Gráfico'!A:D,4,FALSE))</f>
        <v/>
      </c>
      <c r="T639" s="111" t="str">
        <f t="shared" si="97"/>
        <v>N. A.</v>
      </c>
      <c r="U639" s="140"/>
      <c r="V639" s="119"/>
      <c r="W639" s="216"/>
      <c r="X639" s="216"/>
    </row>
    <row r="640" spans="1:24" x14ac:dyDescent="0.25">
      <c r="A640" s="197"/>
      <c r="B640" s="108"/>
      <c r="C640" s="115"/>
      <c r="D640" s="116"/>
      <c r="E640" s="109" t="str">
        <f t="shared" si="91"/>
        <v/>
      </c>
      <c r="F640" s="97"/>
      <c r="G640" s="109" t="str">
        <f t="shared" si="92"/>
        <v/>
      </c>
      <c r="H640" s="98"/>
      <c r="I640" s="110" t="str">
        <f t="shared" si="93"/>
        <v/>
      </c>
      <c r="J640" s="145" t="str">
        <f t="shared" si="99"/>
        <v/>
      </c>
      <c r="K640" s="116"/>
      <c r="L640" s="109" t="str">
        <f t="shared" si="94"/>
        <v/>
      </c>
      <c r="M640" s="97"/>
      <c r="N640" s="109" t="str">
        <f t="shared" si="95"/>
        <v/>
      </c>
      <c r="O640" s="98"/>
      <c r="P640" s="110" t="str">
        <f t="shared" si="98"/>
        <v/>
      </c>
      <c r="Q640" s="143" t="str">
        <f t="shared" si="100"/>
        <v/>
      </c>
      <c r="R640" s="148" t="str">
        <f t="shared" si="96"/>
        <v/>
      </c>
      <c r="S640" s="113" t="str">
        <f>IF(ISBLANK(C640)=TRUE,"",VLOOKUP(C640,'Límites Gráfico'!A:D,4,FALSE))</f>
        <v/>
      </c>
      <c r="T640" s="111" t="str">
        <f t="shared" si="97"/>
        <v>N. A.</v>
      </c>
      <c r="U640" s="140"/>
      <c r="V640" s="119"/>
      <c r="W640" s="216"/>
      <c r="X640" s="216"/>
    </row>
    <row r="641" spans="1:24" x14ac:dyDescent="0.25">
      <c r="A641" s="197"/>
      <c r="B641" s="108"/>
      <c r="C641" s="115"/>
      <c r="D641" s="116"/>
      <c r="E641" s="109" t="str">
        <f t="shared" si="91"/>
        <v/>
      </c>
      <c r="F641" s="97"/>
      <c r="G641" s="109" t="str">
        <f t="shared" si="92"/>
        <v/>
      </c>
      <c r="H641" s="98"/>
      <c r="I641" s="110" t="str">
        <f t="shared" si="93"/>
        <v/>
      </c>
      <c r="J641" s="145" t="str">
        <f t="shared" si="99"/>
        <v/>
      </c>
      <c r="K641" s="116"/>
      <c r="L641" s="109" t="str">
        <f t="shared" si="94"/>
        <v/>
      </c>
      <c r="M641" s="97"/>
      <c r="N641" s="109" t="str">
        <f t="shared" si="95"/>
        <v/>
      </c>
      <c r="O641" s="98"/>
      <c r="P641" s="110" t="str">
        <f t="shared" si="98"/>
        <v/>
      </c>
      <c r="Q641" s="143" t="str">
        <f t="shared" si="100"/>
        <v/>
      </c>
      <c r="R641" s="148" t="str">
        <f t="shared" si="96"/>
        <v/>
      </c>
      <c r="S641" s="113" t="str">
        <f>IF(ISBLANK(C641)=TRUE,"",VLOOKUP(C641,'Límites Gráfico'!A:D,4,FALSE))</f>
        <v/>
      </c>
      <c r="T641" s="111" t="str">
        <f t="shared" si="97"/>
        <v>N. A.</v>
      </c>
      <c r="U641" s="140"/>
      <c r="V641" s="119"/>
      <c r="W641" s="216"/>
      <c r="X641" s="216"/>
    </row>
    <row r="642" spans="1:24" x14ac:dyDescent="0.25">
      <c r="A642" s="197"/>
      <c r="B642" s="108"/>
      <c r="C642" s="115"/>
      <c r="D642" s="116"/>
      <c r="E642" s="109" t="str">
        <f t="shared" si="91"/>
        <v/>
      </c>
      <c r="F642" s="97"/>
      <c r="G642" s="109" t="str">
        <f t="shared" si="92"/>
        <v/>
      </c>
      <c r="H642" s="98"/>
      <c r="I642" s="110" t="str">
        <f t="shared" si="93"/>
        <v/>
      </c>
      <c r="J642" s="145" t="str">
        <f t="shared" si="99"/>
        <v/>
      </c>
      <c r="K642" s="116"/>
      <c r="L642" s="109" t="str">
        <f t="shared" si="94"/>
        <v/>
      </c>
      <c r="M642" s="97"/>
      <c r="N642" s="109" t="str">
        <f t="shared" si="95"/>
        <v/>
      </c>
      <c r="O642" s="98"/>
      <c r="P642" s="110" t="str">
        <f t="shared" si="98"/>
        <v/>
      </c>
      <c r="Q642" s="143" t="str">
        <f t="shared" si="100"/>
        <v/>
      </c>
      <c r="R642" s="148" t="str">
        <f t="shared" si="96"/>
        <v/>
      </c>
      <c r="S642" s="113" t="str">
        <f>IF(ISBLANK(C642)=TRUE,"",VLOOKUP(C642,'Límites Gráfico'!A:D,4,FALSE))</f>
        <v/>
      </c>
      <c r="T642" s="111" t="str">
        <f t="shared" si="97"/>
        <v>N. A.</v>
      </c>
      <c r="U642" s="140"/>
      <c r="V642" s="119"/>
      <c r="W642" s="216"/>
      <c r="X642" s="216"/>
    </row>
    <row r="643" spans="1:24" x14ac:dyDescent="0.25">
      <c r="A643" s="197"/>
      <c r="B643" s="108"/>
      <c r="C643" s="115"/>
      <c r="D643" s="116"/>
      <c r="E643" s="109" t="str">
        <f t="shared" si="91"/>
        <v/>
      </c>
      <c r="F643" s="97"/>
      <c r="G643" s="109" t="str">
        <f t="shared" si="92"/>
        <v/>
      </c>
      <c r="H643" s="98"/>
      <c r="I643" s="110" t="str">
        <f t="shared" si="93"/>
        <v/>
      </c>
      <c r="J643" s="145" t="str">
        <f t="shared" si="99"/>
        <v/>
      </c>
      <c r="K643" s="116"/>
      <c r="L643" s="109" t="str">
        <f t="shared" si="94"/>
        <v/>
      </c>
      <c r="M643" s="97"/>
      <c r="N643" s="109" t="str">
        <f t="shared" si="95"/>
        <v/>
      </c>
      <c r="O643" s="98"/>
      <c r="P643" s="110" t="str">
        <f t="shared" si="98"/>
        <v/>
      </c>
      <c r="Q643" s="143" t="str">
        <f t="shared" si="100"/>
        <v/>
      </c>
      <c r="R643" s="148" t="str">
        <f t="shared" si="96"/>
        <v/>
      </c>
      <c r="S643" s="113" t="str">
        <f>IF(ISBLANK(C643)=TRUE,"",VLOOKUP(C643,'Límites Gráfico'!A:D,4,FALSE))</f>
        <v/>
      </c>
      <c r="T643" s="111" t="str">
        <f t="shared" si="97"/>
        <v>N. A.</v>
      </c>
      <c r="U643" s="140"/>
      <c r="V643" s="119"/>
      <c r="W643" s="216"/>
      <c r="X643" s="216"/>
    </row>
    <row r="644" spans="1:24" x14ac:dyDescent="0.25">
      <c r="A644" s="197"/>
      <c r="B644" s="108"/>
      <c r="C644" s="115"/>
      <c r="D644" s="116"/>
      <c r="E644" s="109" t="str">
        <f t="shared" si="91"/>
        <v/>
      </c>
      <c r="F644" s="97"/>
      <c r="G644" s="109" t="str">
        <f t="shared" si="92"/>
        <v/>
      </c>
      <c r="H644" s="98"/>
      <c r="I644" s="110" t="str">
        <f t="shared" si="93"/>
        <v/>
      </c>
      <c r="J644" s="145" t="str">
        <f t="shared" si="99"/>
        <v/>
      </c>
      <c r="K644" s="116"/>
      <c r="L644" s="109" t="str">
        <f t="shared" si="94"/>
        <v/>
      </c>
      <c r="M644" s="97"/>
      <c r="N644" s="109" t="str">
        <f t="shared" si="95"/>
        <v/>
      </c>
      <c r="O644" s="98"/>
      <c r="P644" s="110" t="str">
        <f t="shared" si="98"/>
        <v/>
      </c>
      <c r="Q644" s="143" t="str">
        <f t="shared" si="100"/>
        <v/>
      </c>
      <c r="R644" s="148" t="str">
        <f t="shared" si="96"/>
        <v/>
      </c>
      <c r="S644" s="113" t="str">
        <f>IF(ISBLANK(C644)=TRUE,"",VLOOKUP(C644,'Límites Gráfico'!A:D,4,FALSE))</f>
        <v/>
      </c>
      <c r="T644" s="111" t="str">
        <f t="shared" si="97"/>
        <v>N. A.</v>
      </c>
      <c r="U644" s="140"/>
      <c r="V644" s="119"/>
      <c r="W644" s="216"/>
      <c r="X644" s="216"/>
    </row>
    <row r="645" spans="1:24" x14ac:dyDescent="0.25">
      <c r="A645" s="197"/>
      <c r="B645" s="108"/>
      <c r="C645" s="115"/>
      <c r="D645" s="116"/>
      <c r="E645" s="109" t="str">
        <f t="shared" si="91"/>
        <v/>
      </c>
      <c r="F645" s="97"/>
      <c r="G645" s="109" t="str">
        <f t="shared" si="92"/>
        <v/>
      </c>
      <c r="H645" s="98"/>
      <c r="I645" s="110" t="str">
        <f t="shared" si="93"/>
        <v/>
      </c>
      <c r="J645" s="145" t="str">
        <f t="shared" si="99"/>
        <v/>
      </c>
      <c r="K645" s="116"/>
      <c r="L645" s="109" t="str">
        <f t="shared" si="94"/>
        <v/>
      </c>
      <c r="M645" s="97"/>
      <c r="N645" s="109" t="str">
        <f t="shared" si="95"/>
        <v/>
      </c>
      <c r="O645" s="98"/>
      <c r="P645" s="110" t="str">
        <f t="shared" si="98"/>
        <v/>
      </c>
      <c r="Q645" s="143" t="str">
        <f t="shared" si="100"/>
        <v/>
      </c>
      <c r="R645" s="148" t="str">
        <f t="shared" si="96"/>
        <v/>
      </c>
      <c r="S645" s="113" t="str">
        <f>IF(ISBLANK(C645)=TRUE,"",VLOOKUP(C645,'Límites Gráfico'!A:D,4,FALSE))</f>
        <v/>
      </c>
      <c r="T645" s="111" t="str">
        <f t="shared" si="97"/>
        <v>N. A.</v>
      </c>
      <c r="U645" s="140"/>
      <c r="V645" s="119"/>
      <c r="W645" s="216"/>
      <c r="X645" s="216"/>
    </row>
    <row r="646" spans="1:24" x14ac:dyDescent="0.25">
      <c r="A646" s="197"/>
      <c r="B646" s="108"/>
      <c r="C646" s="115"/>
      <c r="D646" s="116"/>
      <c r="E646" s="109" t="str">
        <f t="shared" si="91"/>
        <v/>
      </c>
      <c r="F646" s="97"/>
      <c r="G646" s="109" t="str">
        <f t="shared" si="92"/>
        <v/>
      </c>
      <c r="H646" s="98"/>
      <c r="I646" s="110" t="str">
        <f t="shared" si="93"/>
        <v/>
      </c>
      <c r="J646" s="145" t="str">
        <f t="shared" si="99"/>
        <v/>
      </c>
      <c r="K646" s="116"/>
      <c r="L646" s="109" t="str">
        <f t="shared" si="94"/>
        <v/>
      </c>
      <c r="M646" s="97"/>
      <c r="N646" s="109" t="str">
        <f t="shared" si="95"/>
        <v/>
      </c>
      <c r="O646" s="98"/>
      <c r="P646" s="110" t="str">
        <f t="shared" si="98"/>
        <v/>
      </c>
      <c r="Q646" s="143" t="str">
        <f t="shared" si="100"/>
        <v/>
      </c>
      <c r="R646" s="148" t="str">
        <f t="shared" si="96"/>
        <v/>
      </c>
      <c r="S646" s="113" t="str">
        <f>IF(ISBLANK(C646)=TRUE,"",VLOOKUP(C646,'Límites Gráfico'!A:D,4,FALSE))</f>
        <v/>
      </c>
      <c r="T646" s="111" t="str">
        <f t="shared" si="97"/>
        <v>N. A.</v>
      </c>
      <c r="U646" s="140"/>
      <c r="V646" s="119"/>
      <c r="W646" s="216"/>
      <c r="X646" s="216"/>
    </row>
    <row r="647" spans="1:24" x14ac:dyDescent="0.25">
      <c r="A647" s="197"/>
      <c r="B647" s="108"/>
      <c r="C647" s="115"/>
      <c r="D647" s="116"/>
      <c r="E647" s="109" t="str">
        <f t="shared" si="91"/>
        <v/>
      </c>
      <c r="F647" s="97"/>
      <c r="G647" s="109" t="str">
        <f t="shared" si="92"/>
        <v/>
      </c>
      <c r="H647" s="98"/>
      <c r="I647" s="110" t="str">
        <f t="shared" si="93"/>
        <v/>
      </c>
      <c r="J647" s="145" t="str">
        <f t="shared" si="99"/>
        <v/>
      </c>
      <c r="K647" s="116"/>
      <c r="L647" s="109" t="str">
        <f t="shared" si="94"/>
        <v/>
      </c>
      <c r="M647" s="97"/>
      <c r="N647" s="109" t="str">
        <f t="shared" si="95"/>
        <v/>
      </c>
      <c r="O647" s="98"/>
      <c r="P647" s="110" t="str">
        <f t="shared" si="98"/>
        <v/>
      </c>
      <c r="Q647" s="143" t="str">
        <f t="shared" si="100"/>
        <v/>
      </c>
      <c r="R647" s="148" t="str">
        <f t="shared" si="96"/>
        <v/>
      </c>
      <c r="S647" s="113" t="str">
        <f>IF(ISBLANK(C647)=TRUE,"",VLOOKUP(C647,'Límites Gráfico'!A:D,4,FALSE))</f>
        <v/>
      </c>
      <c r="T647" s="111" t="str">
        <f t="shared" si="97"/>
        <v>N. A.</v>
      </c>
      <c r="U647" s="140"/>
      <c r="V647" s="119"/>
      <c r="W647" s="216"/>
      <c r="X647" s="216"/>
    </row>
    <row r="648" spans="1:24" x14ac:dyDescent="0.25">
      <c r="A648" s="197"/>
      <c r="B648" s="108"/>
      <c r="C648" s="115"/>
      <c r="D648" s="116"/>
      <c r="E648" s="109" t="str">
        <f t="shared" si="91"/>
        <v/>
      </c>
      <c r="F648" s="97"/>
      <c r="G648" s="109" t="str">
        <f t="shared" si="92"/>
        <v/>
      </c>
      <c r="H648" s="98"/>
      <c r="I648" s="110" t="str">
        <f t="shared" si="93"/>
        <v/>
      </c>
      <c r="J648" s="145" t="str">
        <f t="shared" si="99"/>
        <v/>
      </c>
      <c r="K648" s="116"/>
      <c r="L648" s="109" t="str">
        <f t="shared" si="94"/>
        <v/>
      </c>
      <c r="M648" s="97"/>
      <c r="N648" s="109" t="str">
        <f t="shared" si="95"/>
        <v/>
      </c>
      <c r="O648" s="98"/>
      <c r="P648" s="110" t="str">
        <f t="shared" si="98"/>
        <v/>
      </c>
      <c r="Q648" s="143" t="str">
        <f t="shared" si="100"/>
        <v/>
      </c>
      <c r="R648" s="148" t="str">
        <f t="shared" si="96"/>
        <v/>
      </c>
      <c r="S648" s="113" t="str">
        <f>IF(ISBLANK(C648)=TRUE,"",VLOOKUP(C648,'Límites Gráfico'!A:D,4,FALSE))</f>
        <v/>
      </c>
      <c r="T648" s="111" t="str">
        <f t="shared" si="97"/>
        <v>N. A.</v>
      </c>
      <c r="U648" s="140"/>
      <c r="V648" s="119"/>
      <c r="W648" s="216"/>
      <c r="X648" s="216"/>
    </row>
    <row r="649" spans="1:24" x14ac:dyDescent="0.25">
      <c r="A649" s="197"/>
      <c r="B649" s="108"/>
      <c r="C649" s="115"/>
      <c r="D649" s="116"/>
      <c r="E649" s="109" t="str">
        <f t="shared" si="91"/>
        <v/>
      </c>
      <c r="F649" s="97"/>
      <c r="G649" s="109" t="str">
        <f t="shared" si="92"/>
        <v/>
      </c>
      <c r="H649" s="98"/>
      <c r="I649" s="110" t="str">
        <f t="shared" si="93"/>
        <v/>
      </c>
      <c r="J649" s="145" t="str">
        <f t="shared" si="99"/>
        <v/>
      </c>
      <c r="K649" s="116"/>
      <c r="L649" s="109" t="str">
        <f t="shared" si="94"/>
        <v/>
      </c>
      <c r="M649" s="97"/>
      <c r="N649" s="109" t="str">
        <f t="shared" si="95"/>
        <v/>
      </c>
      <c r="O649" s="98"/>
      <c r="P649" s="110" t="str">
        <f t="shared" si="98"/>
        <v/>
      </c>
      <c r="Q649" s="143" t="str">
        <f t="shared" si="100"/>
        <v/>
      </c>
      <c r="R649" s="148" t="str">
        <f t="shared" si="96"/>
        <v/>
      </c>
      <c r="S649" s="113" t="str">
        <f>IF(ISBLANK(C649)=TRUE,"",VLOOKUP(C649,'Límites Gráfico'!A:D,4,FALSE))</f>
        <v/>
      </c>
      <c r="T649" s="111" t="str">
        <f t="shared" si="97"/>
        <v>N. A.</v>
      </c>
      <c r="U649" s="140"/>
      <c r="V649" s="119"/>
      <c r="W649" s="216"/>
      <c r="X649" s="216"/>
    </row>
    <row r="650" spans="1:24" x14ac:dyDescent="0.25">
      <c r="A650" s="197"/>
      <c r="B650" s="108"/>
      <c r="C650" s="115"/>
      <c r="D650" s="116"/>
      <c r="E650" s="109" t="str">
        <f t="shared" si="91"/>
        <v/>
      </c>
      <c r="F650" s="97"/>
      <c r="G650" s="109" t="str">
        <f t="shared" si="92"/>
        <v/>
      </c>
      <c r="H650" s="98"/>
      <c r="I650" s="110" t="str">
        <f t="shared" si="93"/>
        <v/>
      </c>
      <c r="J650" s="145" t="str">
        <f t="shared" si="99"/>
        <v/>
      </c>
      <c r="K650" s="116"/>
      <c r="L650" s="109" t="str">
        <f t="shared" si="94"/>
        <v/>
      </c>
      <c r="M650" s="97"/>
      <c r="N650" s="109" t="str">
        <f t="shared" si="95"/>
        <v/>
      </c>
      <c r="O650" s="98"/>
      <c r="P650" s="110" t="str">
        <f t="shared" si="98"/>
        <v/>
      </c>
      <c r="Q650" s="143" t="str">
        <f t="shared" si="100"/>
        <v/>
      </c>
      <c r="R650" s="148" t="str">
        <f t="shared" si="96"/>
        <v/>
      </c>
      <c r="S650" s="113" t="str">
        <f>IF(ISBLANK(C650)=TRUE,"",VLOOKUP(C650,'Límites Gráfico'!A:D,4,FALSE))</f>
        <v/>
      </c>
      <c r="T650" s="111" t="str">
        <f t="shared" si="97"/>
        <v>N. A.</v>
      </c>
      <c r="U650" s="140"/>
      <c r="V650" s="119"/>
      <c r="W650" s="216"/>
      <c r="X650" s="216"/>
    </row>
    <row r="651" spans="1:24" x14ac:dyDescent="0.25">
      <c r="A651" s="197"/>
      <c r="B651" s="108"/>
      <c r="C651" s="115"/>
      <c r="D651" s="116"/>
      <c r="E651" s="109" t="str">
        <f t="shared" si="91"/>
        <v/>
      </c>
      <c r="F651" s="97"/>
      <c r="G651" s="109" t="str">
        <f t="shared" si="92"/>
        <v/>
      </c>
      <c r="H651" s="98"/>
      <c r="I651" s="110" t="str">
        <f t="shared" si="93"/>
        <v/>
      </c>
      <c r="J651" s="145" t="str">
        <f t="shared" si="99"/>
        <v/>
      </c>
      <c r="K651" s="116"/>
      <c r="L651" s="109" t="str">
        <f t="shared" si="94"/>
        <v/>
      </c>
      <c r="M651" s="97"/>
      <c r="N651" s="109" t="str">
        <f t="shared" si="95"/>
        <v/>
      </c>
      <c r="O651" s="98"/>
      <c r="P651" s="110" t="str">
        <f t="shared" si="98"/>
        <v/>
      </c>
      <c r="Q651" s="143" t="str">
        <f t="shared" si="100"/>
        <v/>
      </c>
      <c r="R651" s="148" t="str">
        <f t="shared" si="96"/>
        <v/>
      </c>
      <c r="S651" s="113" t="str">
        <f>IF(ISBLANK(C651)=TRUE,"",VLOOKUP(C651,'Límites Gráfico'!A:D,4,FALSE))</f>
        <v/>
      </c>
      <c r="T651" s="111" t="str">
        <f t="shared" si="97"/>
        <v>N. A.</v>
      </c>
      <c r="U651" s="140"/>
      <c r="V651" s="119"/>
      <c r="W651" s="216"/>
      <c r="X651" s="216"/>
    </row>
    <row r="652" spans="1:24" x14ac:dyDescent="0.25">
      <c r="A652" s="197"/>
      <c r="B652" s="108"/>
      <c r="C652" s="115"/>
      <c r="D652" s="116"/>
      <c r="E652" s="109" t="str">
        <f t="shared" si="91"/>
        <v/>
      </c>
      <c r="F652" s="97"/>
      <c r="G652" s="109" t="str">
        <f t="shared" si="92"/>
        <v/>
      </c>
      <c r="H652" s="98"/>
      <c r="I652" s="110" t="str">
        <f t="shared" si="93"/>
        <v/>
      </c>
      <c r="J652" s="145" t="str">
        <f t="shared" si="99"/>
        <v/>
      </c>
      <c r="K652" s="116"/>
      <c r="L652" s="109" t="str">
        <f t="shared" si="94"/>
        <v/>
      </c>
      <c r="M652" s="97"/>
      <c r="N652" s="109" t="str">
        <f t="shared" si="95"/>
        <v/>
      </c>
      <c r="O652" s="98"/>
      <c r="P652" s="110" t="str">
        <f t="shared" si="98"/>
        <v/>
      </c>
      <c r="Q652" s="143" t="str">
        <f t="shared" si="100"/>
        <v/>
      </c>
      <c r="R652" s="148" t="str">
        <f t="shared" si="96"/>
        <v/>
      </c>
      <c r="S652" s="113" t="str">
        <f>IF(ISBLANK(C652)=TRUE,"",VLOOKUP(C652,'Límites Gráfico'!A:D,4,FALSE))</f>
        <v/>
      </c>
      <c r="T652" s="111" t="str">
        <f t="shared" si="97"/>
        <v>N. A.</v>
      </c>
      <c r="U652" s="140"/>
      <c r="V652" s="119"/>
      <c r="W652" s="216"/>
      <c r="X652" s="216"/>
    </row>
    <row r="653" spans="1:24" x14ac:dyDescent="0.25">
      <c r="A653" s="197"/>
      <c r="B653" s="108"/>
      <c r="C653" s="115"/>
      <c r="D653" s="116"/>
      <c r="E653" s="109" t="str">
        <f t="shared" si="91"/>
        <v/>
      </c>
      <c r="F653" s="97"/>
      <c r="G653" s="109" t="str">
        <f t="shared" si="92"/>
        <v/>
      </c>
      <c r="H653" s="98"/>
      <c r="I653" s="110" t="str">
        <f t="shared" si="93"/>
        <v/>
      </c>
      <c r="J653" s="145" t="str">
        <f t="shared" si="99"/>
        <v/>
      </c>
      <c r="K653" s="116"/>
      <c r="L653" s="109" t="str">
        <f t="shared" si="94"/>
        <v/>
      </c>
      <c r="M653" s="97"/>
      <c r="N653" s="109" t="str">
        <f t="shared" si="95"/>
        <v/>
      </c>
      <c r="O653" s="98"/>
      <c r="P653" s="110" t="str">
        <f t="shared" si="98"/>
        <v/>
      </c>
      <c r="Q653" s="143" t="str">
        <f t="shared" si="100"/>
        <v/>
      </c>
      <c r="R653" s="148" t="str">
        <f t="shared" si="96"/>
        <v/>
      </c>
      <c r="S653" s="113" t="str">
        <f>IF(ISBLANK(C653)=TRUE,"",VLOOKUP(C653,'Límites Gráfico'!A:D,4,FALSE))</f>
        <v/>
      </c>
      <c r="T653" s="111" t="str">
        <f t="shared" si="97"/>
        <v>N. A.</v>
      </c>
      <c r="U653" s="140"/>
      <c r="V653" s="119"/>
      <c r="W653" s="216"/>
      <c r="X653" s="216"/>
    </row>
    <row r="654" spans="1:24" x14ac:dyDescent="0.25">
      <c r="A654" s="197"/>
      <c r="B654" s="108"/>
      <c r="C654" s="115"/>
      <c r="D654" s="116"/>
      <c r="E654" s="109" t="str">
        <f t="shared" si="91"/>
        <v/>
      </c>
      <c r="F654" s="97"/>
      <c r="G654" s="109" t="str">
        <f t="shared" si="92"/>
        <v/>
      </c>
      <c r="H654" s="98"/>
      <c r="I654" s="110" t="str">
        <f t="shared" si="93"/>
        <v/>
      </c>
      <c r="J654" s="145" t="str">
        <f t="shared" si="99"/>
        <v/>
      </c>
      <c r="K654" s="116"/>
      <c r="L654" s="109" t="str">
        <f t="shared" si="94"/>
        <v/>
      </c>
      <c r="M654" s="97"/>
      <c r="N654" s="109" t="str">
        <f t="shared" si="95"/>
        <v/>
      </c>
      <c r="O654" s="98"/>
      <c r="P654" s="110" t="str">
        <f t="shared" si="98"/>
        <v/>
      </c>
      <c r="Q654" s="143" t="str">
        <f t="shared" si="100"/>
        <v/>
      </c>
      <c r="R654" s="148" t="str">
        <f t="shared" si="96"/>
        <v/>
      </c>
      <c r="S654" s="113" t="str">
        <f>IF(ISBLANK(C654)=TRUE,"",VLOOKUP(C654,'Límites Gráfico'!A:D,4,FALSE))</f>
        <v/>
      </c>
      <c r="T654" s="111" t="str">
        <f t="shared" si="97"/>
        <v>N. A.</v>
      </c>
      <c r="U654" s="140"/>
      <c r="V654" s="119"/>
      <c r="W654" s="216"/>
      <c r="X654" s="216"/>
    </row>
    <row r="655" spans="1:24" x14ac:dyDescent="0.25">
      <c r="A655" s="197"/>
      <c r="B655" s="108"/>
      <c r="C655" s="115"/>
      <c r="D655" s="116"/>
      <c r="E655" s="109" t="str">
        <f t="shared" si="91"/>
        <v/>
      </c>
      <c r="F655" s="97"/>
      <c r="G655" s="109" t="str">
        <f t="shared" si="92"/>
        <v/>
      </c>
      <c r="H655" s="98"/>
      <c r="I655" s="110" t="str">
        <f t="shared" si="93"/>
        <v/>
      </c>
      <c r="J655" s="145" t="str">
        <f t="shared" si="99"/>
        <v/>
      </c>
      <c r="K655" s="116"/>
      <c r="L655" s="109" t="str">
        <f t="shared" si="94"/>
        <v/>
      </c>
      <c r="M655" s="97"/>
      <c r="N655" s="109" t="str">
        <f t="shared" si="95"/>
        <v/>
      </c>
      <c r="O655" s="98"/>
      <c r="P655" s="110" t="str">
        <f t="shared" si="98"/>
        <v/>
      </c>
      <c r="Q655" s="143" t="str">
        <f t="shared" si="100"/>
        <v/>
      </c>
      <c r="R655" s="148" t="str">
        <f t="shared" si="96"/>
        <v/>
      </c>
      <c r="S655" s="113" t="str">
        <f>IF(ISBLANK(C655)=TRUE,"",VLOOKUP(C655,'Límites Gráfico'!A:D,4,FALSE))</f>
        <v/>
      </c>
      <c r="T655" s="111" t="str">
        <f t="shared" si="97"/>
        <v>N. A.</v>
      </c>
      <c r="U655" s="140"/>
      <c r="V655" s="119"/>
      <c r="W655" s="216"/>
      <c r="X655" s="216"/>
    </row>
    <row r="656" spans="1:24" x14ac:dyDescent="0.25">
      <c r="A656" s="197"/>
      <c r="B656" s="108"/>
      <c r="C656" s="115"/>
      <c r="D656" s="116"/>
      <c r="E656" s="109" t="str">
        <f t="shared" si="91"/>
        <v/>
      </c>
      <c r="F656" s="97"/>
      <c r="G656" s="109" t="str">
        <f t="shared" si="92"/>
        <v/>
      </c>
      <c r="H656" s="98"/>
      <c r="I656" s="110" t="str">
        <f t="shared" si="93"/>
        <v/>
      </c>
      <c r="J656" s="145" t="str">
        <f t="shared" si="99"/>
        <v/>
      </c>
      <c r="K656" s="116"/>
      <c r="L656" s="109" t="str">
        <f t="shared" si="94"/>
        <v/>
      </c>
      <c r="M656" s="97"/>
      <c r="N656" s="109" t="str">
        <f t="shared" si="95"/>
        <v/>
      </c>
      <c r="O656" s="98"/>
      <c r="P656" s="110" t="str">
        <f t="shared" si="98"/>
        <v/>
      </c>
      <c r="Q656" s="143" t="str">
        <f t="shared" si="100"/>
        <v/>
      </c>
      <c r="R656" s="148" t="str">
        <f t="shared" si="96"/>
        <v/>
      </c>
      <c r="S656" s="113" t="str">
        <f>IF(ISBLANK(C656)=TRUE,"",VLOOKUP(C656,'Límites Gráfico'!A:D,4,FALSE))</f>
        <v/>
      </c>
      <c r="T656" s="111" t="str">
        <f t="shared" si="97"/>
        <v>N. A.</v>
      </c>
      <c r="U656" s="140"/>
      <c r="V656" s="119"/>
      <c r="W656" s="216"/>
      <c r="X656" s="216"/>
    </row>
    <row r="657" spans="1:24" x14ac:dyDescent="0.25">
      <c r="A657" s="197"/>
      <c r="B657" s="108"/>
      <c r="C657" s="115"/>
      <c r="D657" s="116"/>
      <c r="E657" s="109" t="str">
        <f t="shared" si="91"/>
        <v/>
      </c>
      <c r="F657" s="97"/>
      <c r="G657" s="109" t="str">
        <f t="shared" si="92"/>
        <v/>
      </c>
      <c r="H657" s="98"/>
      <c r="I657" s="110" t="str">
        <f t="shared" si="93"/>
        <v/>
      </c>
      <c r="J657" s="145" t="str">
        <f t="shared" si="99"/>
        <v/>
      </c>
      <c r="K657" s="116"/>
      <c r="L657" s="109" t="str">
        <f t="shared" si="94"/>
        <v/>
      </c>
      <c r="M657" s="97"/>
      <c r="N657" s="109" t="str">
        <f t="shared" si="95"/>
        <v/>
      </c>
      <c r="O657" s="98"/>
      <c r="P657" s="110" t="str">
        <f t="shared" si="98"/>
        <v/>
      </c>
      <c r="Q657" s="143" t="str">
        <f t="shared" si="100"/>
        <v/>
      </c>
      <c r="R657" s="148" t="str">
        <f t="shared" si="96"/>
        <v/>
      </c>
      <c r="S657" s="113" t="str">
        <f>IF(ISBLANK(C657)=TRUE,"",VLOOKUP(C657,'Límites Gráfico'!A:D,4,FALSE))</f>
        <v/>
      </c>
      <c r="T657" s="111" t="str">
        <f t="shared" si="97"/>
        <v>N. A.</v>
      </c>
      <c r="U657" s="140"/>
      <c r="V657" s="119"/>
      <c r="W657" s="216"/>
      <c r="X657" s="216"/>
    </row>
    <row r="658" spans="1:24" x14ac:dyDescent="0.25">
      <c r="A658" s="197"/>
      <c r="B658" s="108"/>
      <c r="C658" s="115"/>
      <c r="D658" s="116"/>
      <c r="E658" s="109" t="str">
        <f t="shared" ref="E658:E721" si="101">IF(OR(ISBLANK(D658),ISERROR($B$14),ISERROR($B$15))=FALSE,D658+(D658*$B$14+$B$15),"")</f>
        <v/>
      </c>
      <c r="F658" s="97"/>
      <c r="G658" s="109" t="str">
        <f t="shared" ref="G658:G721" si="102">IF(OR(ISBLANK(F658),ISERROR($B$14),ISERROR($B$15))=FALSE,F658+(F658*$B$14+$B$15),"")</f>
        <v/>
      </c>
      <c r="H658" s="98"/>
      <c r="I658" s="110" t="str">
        <f t="shared" ref="I658:I721" si="103">IF(OR(ISBLANK(H658),ISERROR($B$14),ISERROR($B$15))=FALSE,H658+(H658*$B$14+$B$15),"")</f>
        <v/>
      </c>
      <c r="J658" s="145" t="str">
        <f t="shared" si="99"/>
        <v/>
      </c>
      <c r="K658" s="116"/>
      <c r="L658" s="109" t="str">
        <f t="shared" ref="L658:L721" si="104">IF(OR(ISBLANK(K658),ISERROR($B$14),ISERROR($B$15))=FALSE,K658+(K658*$B$14+$B$15),"")</f>
        <v/>
      </c>
      <c r="M658" s="97"/>
      <c r="N658" s="109" t="str">
        <f t="shared" ref="N658:N721" si="105">IF(OR(ISBLANK(M658),ISERROR($B$14),ISERROR($B$15))=FALSE,M658+(M658*$B$14+$B$15),"")</f>
        <v/>
      </c>
      <c r="O658" s="98"/>
      <c r="P658" s="110" t="str">
        <f t="shared" si="98"/>
        <v/>
      </c>
      <c r="Q658" s="143" t="str">
        <f t="shared" si="100"/>
        <v/>
      </c>
      <c r="R658" s="148" t="str">
        <f t="shared" ref="R658:R721" si="106">IF(AND(ISNUMBER(Q658),ISNUMBER(J658))=TRUE,AVERAGE(Q658,J658),"")</f>
        <v/>
      </c>
      <c r="S658" s="113" t="str">
        <f>IF(ISBLANK(C658)=TRUE,"",VLOOKUP(C658,'Límites Gráfico'!A:D,4,FALSE))</f>
        <v/>
      </c>
      <c r="T658" s="111" t="str">
        <f t="shared" ref="T658:T721" si="107">IF(AND(ISNUMBER(J658),ISNUMBER((Q658)))=TRUE,ABS(Q658-J658)/AVERAGE(Q658,J658),"N. A.")</f>
        <v>N. A.</v>
      </c>
      <c r="U658" s="140"/>
      <c r="V658" s="119"/>
      <c r="W658" s="216"/>
      <c r="X658" s="216"/>
    </row>
    <row r="659" spans="1:24" x14ac:dyDescent="0.25">
      <c r="A659" s="197"/>
      <c r="B659" s="108"/>
      <c r="C659" s="115"/>
      <c r="D659" s="116"/>
      <c r="E659" s="109" t="str">
        <f t="shared" si="101"/>
        <v/>
      </c>
      <c r="F659" s="97"/>
      <c r="G659" s="109" t="str">
        <f t="shared" si="102"/>
        <v/>
      </c>
      <c r="H659" s="98"/>
      <c r="I659" s="110" t="str">
        <f t="shared" si="103"/>
        <v/>
      </c>
      <c r="J659" s="145" t="str">
        <f t="shared" si="99"/>
        <v/>
      </c>
      <c r="K659" s="116"/>
      <c r="L659" s="109" t="str">
        <f t="shared" si="104"/>
        <v/>
      </c>
      <c r="M659" s="97"/>
      <c r="N659" s="109" t="str">
        <f t="shared" si="105"/>
        <v/>
      </c>
      <c r="O659" s="98"/>
      <c r="P659" s="110" t="str">
        <f t="shared" ref="P659:P722" si="108">IF(OR(ISBLANK(O659),ISERROR($B$14),ISERROR($B$15))=FALSE,O659+(O659*$B$14+$B$15),"")</f>
        <v/>
      </c>
      <c r="Q659" s="143" t="str">
        <f t="shared" si="100"/>
        <v/>
      </c>
      <c r="R659" s="148" t="str">
        <f t="shared" si="106"/>
        <v/>
      </c>
      <c r="S659" s="113" t="str">
        <f>IF(ISBLANK(C659)=TRUE,"",VLOOKUP(C659,'Límites Gráfico'!A:D,4,FALSE))</f>
        <v/>
      </c>
      <c r="T659" s="111" t="str">
        <f t="shared" si="107"/>
        <v>N. A.</v>
      </c>
      <c r="U659" s="140"/>
      <c r="V659" s="119"/>
      <c r="W659" s="216"/>
      <c r="X659" s="216"/>
    </row>
    <row r="660" spans="1:24" x14ac:dyDescent="0.25">
      <c r="A660" s="197"/>
      <c r="B660" s="108"/>
      <c r="C660" s="115"/>
      <c r="D660" s="116"/>
      <c r="E660" s="109" t="str">
        <f t="shared" si="101"/>
        <v/>
      </c>
      <c r="F660" s="97"/>
      <c r="G660" s="109" t="str">
        <f t="shared" si="102"/>
        <v/>
      </c>
      <c r="H660" s="98"/>
      <c r="I660" s="110" t="str">
        <f t="shared" si="103"/>
        <v/>
      </c>
      <c r="J660" s="145" t="str">
        <f t="shared" si="99"/>
        <v/>
      </c>
      <c r="K660" s="116"/>
      <c r="L660" s="109" t="str">
        <f t="shared" si="104"/>
        <v/>
      </c>
      <c r="M660" s="97"/>
      <c r="N660" s="109" t="str">
        <f t="shared" si="105"/>
        <v/>
      </c>
      <c r="O660" s="98"/>
      <c r="P660" s="110" t="str">
        <f t="shared" si="108"/>
        <v/>
      </c>
      <c r="Q660" s="143" t="str">
        <f t="shared" si="100"/>
        <v/>
      </c>
      <c r="R660" s="148" t="str">
        <f t="shared" si="106"/>
        <v/>
      </c>
      <c r="S660" s="113" t="str">
        <f>IF(ISBLANK(C660)=TRUE,"",VLOOKUP(C660,'Límites Gráfico'!A:D,4,FALSE))</f>
        <v/>
      </c>
      <c r="T660" s="111" t="str">
        <f t="shared" si="107"/>
        <v>N. A.</v>
      </c>
      <c r="U660" s="140"/>
      <c r="V660" s="119"/>
      <c r="W660" s="216"/>
      <c r="X660" s="216"/>
    </row>
    <row r="661" spans="1:24" x14ac:dyDescent="0.25">
      <c r="A661" s="197"/>
      <c r="B661" s="108"/>
      <c r="C661" s="115"/>
      <c r="D661" s="116"/>
      <c r="E661" s="109" t="str">
        <f t="shared" si="101"/>
        <v/>
      </c>
      <c r="F661" s="97"/>
      <c r="G661" s="109" t="str">
        <f t="shared" si="102"/>
        <v/>
      </c>
      <c r="H661" s="98"/>
      <c r="I661" s="110" t="str">
        <f t="shared" si="103"/>
        <v/>
      </c>
      <c r="J661" s="145" t="str">
        <f t="shared" ref="J661:J724" si="109">IF(AND(ISNUMBER(E661),ISNUMBER(G661),ISNUMBER(I661))=TRUE,IF((G661-E661)&lt;$G$6,"MASA INSUFICIENTE",IF(100-(G661-E661)*100/I661&lt;$D$6,"&lt; "&amp;$D$6,100-(G661-E661)*100/I661)),"")</f>
        <v/>
      </c>
      <c r="K661" s="116"/>
      <c r="L661" s="109" t="str">
        <f t="shared" si="104"/>
        <v/>
      </c>
      <c r="M661" s="97"/>
      <c r="N661" s="109" t="str">
        <f t="shared" si="105"/>
        <v/>
      </c>
      <c r="O661" s="98"/>
      <c r="P661" s="110" t="str">
        <f t="shared" si="108"/>
        <v/>
      </c>
      <c r="Q661" s="143" t="str">
        <f t="shared" ref="Q661:Q724" si="110">IF(AND(ISNUMBER(L661),ISNUMBER(N661),ISNUMBER(P661))=TRUE,IF((N661-L661)&lt;$G$6,"MASA INSUFICIENTE",IF(100-(N661-L661)*100/P661&lt;$D$6,"&lt; "&amp;$D$6,100-(N661-L661)*100/P661)),"")</f>
        <v/>
      </c>
      <c r="R661" s="148" t="str">
        <f t="shared" si="106"/>
        <v/>
      </c>
      <c r="S661" s="113" t="str">
        <f>IF(ISBLANK(C661)=TRUE,"",VLOOKUP(C661,'Límites Gráfico'!A:D,4,FALSE))</f>
        <v/>
      </c>
      <c r="T661" s="111" t="str">
        <f t="shared" si="107"/>
        <v>N. A.</v>
      </c>
      <c r="U661" s="140"/>
      <c r="V661" s="119"/>
      <c r="W661" s="216"/>
      <c r="X661" s="216"/>
    </row>
    <row r="662" spans="1:24" x14ac:dyDescent="0.25">
      <c r="A662" s="197"/>
      <c r="B662" s="108"/>
      <c r="C662" s="115"/>
      <c r="D662" s="116"/>
      <c r="E662" s="109" t="str">
        <f t="shared" si="101"/>
        <v/>
      </c>
      <c r="F662" s="97"/>
      <c r="G662" s="109" t="str">
        <f t="shared" si="102"/>
        <v/>
      </c>
      <c r="H662" s="98"/>
      <c r="I662" s="110" t="str">
        <f t="shared" si="103"/>
        <v/>
      </c>
      <c r="J662" s="145" t="str">
        <f t="shared" si="109"/>
        <v/>
      </c>
      <c r="K662" s="116"/>
      <c r="L662" s="109" t="str">
        <f t="shared" si="104"/>
        <v/>
      </c>
      <c r="M662" s="97"/>
      <c r="N662" s="109" t="str">
        <f t="shared" si="105"/>
        <v/>
      </c>
      <c r="O662" s="98"/>
      <c r="P662" s="110" t="str">
        <f t="shared" si="108"/>
        <v/>
      </c>
      <c r="Q662" s="143" t="str">
        <f t="shared" si="110"/>
        <v/>
      </c>
      <c r="R662" s="148" t="str">
        <f t="shared" si="106"/>
        <v/>
      </c>
      <c r="S662" s="113" t="str">
        <f>IF(ISBLANK(C662)=TRUE,"",VLOOKUP(C662,'Límites Gráfico'!A:D,4,FALSE))</f>
        <v/>
      </c>
      <c r="T662" s="111" t="str">
        <f t="shared" si="107"/>
        <v>N. A.</v>
      </c>
      <c r="U662" s="140"/>
      <c r="V662" s="119"/>
      <c r="W662" s="216"/>
      <c r="X662" s="216"/>
    </row>
    <row r="663" spans="1:24" x14ac:dyDescent="0.25">
      <c r="A663" s="197"/>
      <c r="B663" s="108"/>
      <c r="C663" s="115"/>
      <c r="D663" s="116"/>
      <c r="E663" s="109" t="str">
        <f t="shared" si="101"/>
        <v/>
      </c>
      <c r="F663" s="97"/>
      <c r="G663" s="109" t="str">
        <f t="shared" si="102"/>
        <v/>
      </c>
      <c r="H663" s="98"/>
      <c r="I663" s="110" t="str">
        <f t="shared" si="103"/>
        <v/>
      </c>
      <c r="J663" s="145" t="str">
        <f t="shared" si="109"/>
        <v/>
      </c>
      <c r="K663" s="116"/>
      <c r="L663" s="109" t="str">
        <f t="shared" si="104"/>
        <v/>
      </c>
      <c r="M663" s="97"/>
      <c r="N663" s="109" t="str">
        <f t="shared" si="105"/>
        <v/>
      </c>
      <c r="O663" s="98"/>
      <c r="P663" s="110" t="str">
        <f t="shared" si="108"/>
        <v/>
      </c>
      <c r="Q663" s="143" t="str">
        <f t="shared" si="110"/>
        <v/>
      </c>
      <c r="R663" s="148" t="str">
        <f t="shared" si="106"/>
        <v/>
      </c>
      <c r="S663" s="113" t="str">
        <f>IF(ISBLANK(C663)=TRUE,"",VLOOKUP(C663,'Límites Gráfico'!A:D,4,FALSE))</f>
        <v/>
      </c>
      <c r="T663" s="111" t="str">
        <f t="shared" si="107"/>
        <v>N. A.</v>
      </c>
      <c r="U663" s="140"/>
      <c r="V663" s="119"/>
      <c r="W663" s="216"/>
      <c r="X663" s="216"/>
    </row>
    <row r="664" spans="1:24" x14ac:dyDescent="0.25">
      <c r="A664" s="197"/>
      <c r="B664" s="108"/>
      <c r="C664" s="115"/>
      <c r="D664" s="116"/>
      <c r="E664" s="109" t="str">
        <f t="shared" si="101"/>
        <v/>
      </c>
      <c r="F664" s="97"/>
      <c r="G664" s="109" t="str">
        <f t="shared" si="102"/>
        <v/>
      </c>
      <c r="H664" s="98"/>
      <c r="I664" s="110" t="str">
        <f t="shared" si="103"/>
        <v/>
      </c>
      <c r="J664" s="145" t="str">
        <f t="shared" si="109"/>
        <v/>
      </c>
      <c r="K664" s="116"/>
      <c r="L664" s="109" t="str">
        <f t="shared" si="104"/>
        <v/>
      </c>
      <c r="M664" s="97"/>
      <c r="N664" s="109" t="str">
        <f t="shared" si="105"/>
        <v/>
      </c>
      <c r="O664" s="98"/>
      <c r="P664" s="110" t="str">
        <f t="shared" si="108"/>
        <v/>
      </c>
      <c r="Q664" s="143" t="str">
        <f t="shared" si="110"/>
        <v/>
      </c>
      <c r="R664" s="148" t="str">
        <f t="shared" si="106"/>
        <v/>
      </c>
      <c r="S664" s="113" t="str">
        <f>IF(ISBLANK(C664)=TRUE,"",VLOOKUP(C664,'Límites Gráfico'!A:D,4,FALSE))</f>
        <v/>
      </c>
      <c r="T664" s="111" t="str">
        <f t="shared" si="107"/>
        <v>N. A.</v>
      </c>
      <c r="U664" s="140"/>
      <c r="V664" s="119"/>
      <c r="W664" s="216"/>
      <c r="X664" s="216"/>
    </row>
    <row r="665" spans="1:24" x14ac:dyDescent="0.25">
      <c r="A665" s="197"/>
      <c r="B665" s="108"/>
      <c r="C665" s="115"/>
      <c r="D665" s="116"/>
      <c r="E665" s="109" t="str">
        <f t="shared" si="101"/>
        <v/>
      </c>
      <c r="F665" s="97"/>
      <c r="G665" s="109" t="str">
        <f t="shared" si="102"/>
        <v/>
      </c>
      <c r="H665" s="98"/>
      <c r="I665" s="110" t="str">
        <f t="shared" si="103"/>
        <v/>
      </c>
      <c r="J665" s="145" t="str">
        <f t="shared" si="109"/>
        <v/>
      </c>
      <c r="K665" s="116"/>
      <c r="L665" s="109" t="str">
        <f t="shared" si="104"/>
        <v/>
      </c>
      <c r="M665" s="97"/>
      <c r="N665" s="109" t="str">
        <f t="shared" si="105"/>
        <v/>
      </c>
      <c r="O665" s="98"/>
      <c r="P665" s="110" t="str">
        <f t="shared" si="108"/>
        <v/>
      </c>
      <c r="Q665" s="143" t="str">
        <f t="shared" si="110"/>
        <v/>
      </c>
      <c r="R665" s="148" t="str">
        <f t="shared" si="106"/>
        <v/>
      </c>
      <c r="S665" s="113" t="str">
        <f>IF(ISBLANK(C665)=TRUE,"",VLOOKUP(C665,'Límites Gráfico'!A:D,4,FALSE))</f>
        <v/>
      </c>
      <c r="T665" s="111" t="str">
        <f t="shared" si="107"/>
        <v>N. A.</v>
      </c>
      <c r="U665" s="140"/>
      <c r="V665" s="119"/>
      <c r="W665" s="216"/>
      <c r="X665" s="216"/>
    </row>
    <row r="666" spans="1:24" x14ac:dyDescent="0.25">
      <c r="A666" s="197"/>
      <c r="B666" s="108"/>
      <c r="C666" s="115"/>
      <c r="D666" s="116"/>
      <c r="E666" s="109" t="str">
        <f t="shared" si="101"/>
        <v/>
      </c>
      <c r="F666" s="97"/>
      <c r="G666" s="109" t="str">
        <f t="shared" si="102"/>
        <v/>
      </c>
      <c r="H666" s="98"/>
      <c r="I666" s="110" t="str">
        <f t="shared" si="103"/>
        <v/>
      </c>
      <c r="J666" s="145" t="str">
        <f t="shared" si="109"/>
        <v/>
      </c>
      <c r="K666" s="116"/>
      <c r="L666" s="109" t="str">
        <f t="shared" si="104"/>
        <v/>
      </c>
      <c r="M666" s="97"/>
      <c r="N666" s="109" t="str">
        <f t="shared" si="105"/>
        <v/>
      </c>
      <c r="O666" s="98"/>
      <c r="P666" s="110" t="str">
        <f t="shared" si="108"/>
        <v/>
      </c>
      <c r="Q666" s="143" t="str">
        <f t="shared" si="110"/>
        <v/>
      </c>
      <c r="R666" s="148" t="str">
        <f t="shared" si="106"/>
        <v/>
      </c>
      <c r="S666" s="113" t="str">
        <f>IF(ISBLANK(C666)=TRUE,"",VLOOKUP(C666,'Límites Gráfico'!A:D,4,FALSE))</f>
        <v/>
      </c>
      <c r="T666" s="111" t="str">
        <f t="shared" si="107"/>
        <v>N. A.</v>
      </c>
      <c r="U666" s="140"/>
      <c r="V666" s="119"/>
      <c r="W666" s="216"/>
      <c r="X666" s="216"/>
    </row>
    <row r="667" spans="1:24" x14ac:dyDescent="0.25">
      <c r="A667" s="197"/>
      <c r="B667" s="108"/>
      <c r="C667" s="115"/>
      <c r="D667" s="116"/>
      <c r="E667" s="109" t="str">
        <f t="shared" si="101"/>
        <v/>
      </c>
      <c r="F667" s="97"/>
      <c r="G667" s="109" t="str">
        <f t="shared" si="102"/>
        <v/>
      </c>
      <c r="H667" s="98"/>
      <c r="I667" s="110" t="str">
        <f t="shared" si="103"/>
        <v/>
      </c>
      <c r="J667" s="145" t="str">
        <f t="shared" si="109"/>
        <v/>
      </c>
      <c r="K667" s="116"/>
      <c r="L667" s="109" t="str">
        <f t="shared" si="104"/>
        <v/>
      </c>
      <c r="M667" s="97"/>
      <c r="N667" s="109" t="str">
        <f t="shared" si="105"/>
        <v/>
      </c>
      <c r="O667" s="98"/>
      <c r="P667" s="110" t="str">
        <f t="shared" si="108"/>
        <v/>
      </c>
      <c r="Q667" s="143" t="str">
        <f t="shared" si="110"/>
        <v/>
      </c>
      <c r="R667" s="148" t="str">
        <f t="shared" si="106"/>
        <v/>
      </c>
      <c r="S667" s="113" t="str">
        <f>IF(ISBLANK(C667)=TRUE,"",VLOOKUP(C667,'Límites Gráfico'!A:D,4,FALSE))</f>
        <v/>
      </c>
      <c r="T667" s="111" t="str">
        <f t="shared" si="107"/>
        <v>N. A.</v>
      </c>
      <c r="U667" s="140"/>
      <c r="V667" s="119"/>
      <c r="W667" s="216"/>
      <c r="X667" s="216"/>
    </row>
    <row r="668" spans="1:24" x14ac:dyDescent="0.25">
      <c r="A668" s="197"/>
      <c r="B668" s="108"/>
      <c r="C668" s="115"/>
      <c r="D668" s="116"/>
      <c r="E668" s="109" t="str">
        <f t="shared" si="101"/>
        <v/>
      </c>
      <c r="F668" s="97"/>
      <c r="G668" s="109" t="str">
        <f t="shared" si="102"/>
        <v/>
      </c>
      <c r="H668" s="98"/>
      <c r="I668" s="110" t="str">
        <f t="shared" si="103"/>
        <v/>
      </c>
      <c r="J668" s="145" t="str">
        <f t="shared" si="109"/>
        <v/>
      </c>
      <c r="K668" s="116"/>
      <c r="L668" s="109" t="str">
        <f t="shared" si="104"/>
        <v/>
      </c>
      <c r="M668" s="97"/>
      <c r="N668" s="109" t="str">
        <f t="shared" si="105"/>
        <v/>
      </c>
      <c r="O668" s="98"/>
      <c r="P668" s="110" t="str">
        <f t="shared" si="108"/>
        <v/>
      </c>
      <c r="Q668" s="143" t="str">
        <f t="shared" si="110"/>
        <v/>
      </c>
      <c r="R668" s="148" t="str">
        <f t="shared" si="106"/>
        <v/>
      </c>
      <c r="S668" s="113" t="str">
        <f>IF(ISBLANK(C668)=TRUE,"",VLOOKUP(C668,'Límites Gráfico'!A:D,4,FALSE))</f>
        <v/>
      </c>
      <c r="T668" s="111" t="str">
        <f t="shared" si="107"/>
        <v>N. A.</v>
      </c>
      <c r="U668" s="140"/>
      <c r="V668" s="119"/>
      <c r="W668" s="216"/>
      <c r="X668" s="216"/>
    </row>
    <row r="669" spans="1:24" x14ac:dyDescent="0.25">
      <c r="A669" s="197"/>
      <c r="B669" s="108"/>
      <c r="C669" s="115"/>
      <c r="D669" s="116"/>
      <c r="E669" s="109" t="str">
        <f t="shared" si="101"/>
        <v/>
      </c>
      <c r="F669" s="97"/>
      <c r="G669" s="109" t="str">
        <f t="shared" si="102"/>
        <v/>
      </c>
      <c r="H669" s="98"/>
      <c r="I669" s="110" t="str">
        <f t="shared" si="103"/>
        <v/>
      </c>
      <c r="J669" s="145" t="str">
        <f t="shared" si="109"/>
        <v/>
      </c>
      <c r="K669" s="116"/>
      <c r="L669" s="109" t="str">
        <f t="shared" si="104"/>
        <v/>
      </c>
      <c r="M669" s="97"/>
      <c r="N669" s="109" t="str">
        <f t="shared" si="105"/>
        <v/>
      </c>
      <c r="O669" s="98"/>
      <c r="P669" s="110" t="str">
        <f t="shared" si="108"/>
        <v/>
      </c>
      <c r="Q669" s="143" t="str">
        <f t="shared" si="110"/>
        <v/>
      </c>
      <c r="R669" s="148" t="str">
        <f t="shared" si="106"/>
        <v/>
      </c>
      <c r="S669" s="113" t="str">
        <f>IF(ISBLANK(C669)=TRUE,"",VLOOKUP(C669,'Límites Gráfico'!A:D,4,FALSE))</f>
        <v/>
      </c>
      <c r="T669" s="111" t="str">
        <f t="shared" si="107"/>
        <v>N. A.</v>
      </c>
      <c r="U669" s="140"/>
      <c r="V669" s="119"/>
      <c r="W669" s="216"/>
      <c r="X669" s="216"/>
    </row>
    <row r="670" spans="1:24" x14ac:dyDescent="0.25">
      <c r="A670" s="197"/>
      <c r="B670" s="108"/>
      <c r="C670" s="115"/>
      <c r="D670" s="116"/>
      <c r="E670" s="109" t="str">
        <f t="shared" si="101"/>
        <v/>
      </c>
      <c r="F670" s="97"/>
      <c r="G670" s="109" t="str">
        <f t="shared" si="102"/>
        <v/>
      </c>
      <c r="H670" s="98"/>
      <c r="I670" s="110" t="str">
        <f t="shared" si="103"/>
        <v/>
      </c>
      <c r="J670" s="145" t="str">
        <f t="shared" si="109"/>
        <v/>
      </c>
      <c r="K670" s="116"/>
      <c r="L670" s="109" t="str">
        <f t="shared" si="104"/>
        <v/>
      </c>
      <c r="M670" s="97"/>
      <c r="N670" s="109" t="str">
        <f t="shared" si="105"/>
        <v/>
      </c>
      <c r="O670" s="98"/>
      <c r="P670" s="110" t="str">
        <f t="shared" si="108"/>
        <v/>
      </c>
      <c r="Q670" s="143" t="str">
        <f t="shared" si="110"/>
        <v/>
      </c>
      <c r="R670" s="148" t="str">
        <f t="shared" si="106"/>
        <v/>
      </c>
      <c r="S670" s="113" t="str">
        <f>IF(ISBLANK(C670)=TRUE,"",VLOOKUP(C670,'Límites Gráfico'!A:D,4,FALSE))</f>
        <v/>
      </c>
      <c r="T670" s="111" t="str">
        <f t="shared" si="107"/>
        <v>N. A.</v>
      </c>
      <c r="U670" s="140"/>
      <c r="V670" s="119"/>
      <c r="W670" s="216"/>
      <c r="X670" s="216"/>
    </row>
    <row r="671" spans="1:24" x14ac:dyDescent="0.25">
      <c r="A671" s="197"/>
      <c r="B671" s="108"/>
      <c r="C671" s="115"/>
      <c r="D671" s="116"/>
      <c r="E671" s="109" t="str">
        <f t="shared" si="101"/>
        <v/>
      </c>
      <c r="F671" s="97"/>
      <c r="G671" s="109" t="str">
        <f t="shared" si="102"/>
        <v/>
      </c>
      <c r="H671" s="98"/>
      <c r="I671" s="110" t="str">
        <f t="shared" si="103"/>
        <v/>
      </c>
      <c r="J671" s="145" t="str">
        <f t="shared" si="109"/>
        <v/>
      </c>
      <c r="K671" s="116"/>
      <c r="L671" s="109" t="str">
        <f t="shared" si="104"/>
        <v/>
      </c>
      <c r="M671" s="97"/>
      <c r="N671" s="109" t="str">
        <f t="shared" si="105"/>
        <v/>
      </c>
      <c r="O671" s="98"/>
      <c r="P671" s="110" t="str">
        <f t="shared" si="108"/>
        <v/>
      </c>
      <c r="Q671" s="143" t="str">
        <f t="shared" si="110"/>
        <v/>
      </c>
      <c r="R671" s="148" t="str">
        <f t="shared" si="106"/>
        <v/>
      </c>
      <c r="S671" s="113" t="str">
        <f>IF(ISBLANK(C671)=TRUE,"",VLOOKUP(C671,'Límites Gráfico'!A:D,4,FALSE))</f>
        <v/>
      </c>
      <c r="T671" s="111" t="str">
        <f t="shared" si="107"/>
        <v>N. A.</v>
      </c>
      <c r="U671" s="140"/>
      <c r="V671" s="119"/>
      <c r="W671" s="216"/>
      <c r="X671" s="216"/>
    </row>
    <row r="672" spans="1:24" x14ac:dyDescent="0.25">
      <c r="A672" s="197"/>
      <c r="B672" s="108"/>
      <c r="C672" s="115"/>
      <c r="D672" s="116"/>
      <c r="E672" s="109" t="str">
        <f t="shared" si="101"/>
        <v/>
      </c>
      <c r="F672" s="97"/>
      <c r="G672" s="109" t="str">
        <f t="shared" si="102"/>
        <v/>
      </c>
      <c r="H672" s="98"/>
      <c r="I672" s="110" t="str">
        <f t="shared" si="103"/>
        <v/>
      </c>
      <c r="J672" s="145" t="str">
        <f t="shared" si="109"/>
        <v/>
      </c>
      <c r="K672" s="116"/>
      <c r="L672" s="109" t="str">
        <f t="shared" si="104"/>
        <v/>
      </c>
      <c r="M672" s="97"/>
      <c r="N672" s="109" t="str">
        <f t="shared" si="105"/>
        <v/>
      </c>
      <c r="O672" s="98"/>
      <c r="P672" s="110" t="str">
        <f t="shared" si="108"/>
        <v/>
      </c>
      <c r="Q672" s="143" t="str">
        <f t="shared" si="110"/>
        <v/>
      </c>
      <c r="R672" s="148" t="str">
        <f t="shared" si="106"/>
        <v/>
      </c>
      <c r="S672" s="113" t="str">
        <f>IF(ISBLANK(C672)=TRUE,"",VLOOKUP(C672,'Límites Gráfico'!A:D,4,FALSE))</f>
        <v/>
      </c>
      <c r="T672" s="111" t="str">
        <f t="shared" si="107"/>
        <v>N. A.</v>
      </c>
      <c r="U672" s="140"/>
      <c r="V672" s="119"/>
      <c r="W672" s="216"/>
      <c r="X672" s="216"/>
    </row>
    <row r="673" spans="1:24" x14ac:dyDescent="0.25">
      <c r="A673" s="197"/>
      <c r="B673" s="108"/>
      <c r="C673" s="115"/>
      <c r="D673" s="116"/>
      <c r="E673" s="109" t="str">
        <f t="shared" si="101"/>
        <v/>
      </c>
      <c r="F673" s="97"/>
      <c r="G673" s="109" t="str">
        <f t="shared" si="102"/>
        <v/>
      </c>
      <c r="H673" s="98"/>
      <c r="I673" s="110" t="str">
        <f t="shared" si="103"/>
        <v/>
      </c>
      <c r="J673" s="145" t="str">
        <f t="shared" si="109"/>
        <v/>
      </c>
      <c r="K673" s="116"/>
      <c r="L673" s="109" t="str">
        <f t="shared" si="104"/>
        <v/>
      </c>
      <c r="M673" s="97"/>
      <c r="N673" s="109" t="str">
        <f t="shared" si="105"/>
        <v/>
      </c>
      <c r="O673" s="98"/>
      <c r="P673" s="110" t="str">
        <f t="shared" si="108"/>
        <v/>
      </c>
      <c r="Q673" s="143" t="str">
        <f t="shared" si="110"/>
        <v/>
      </c>
      <c r="R673" s="148" t="str">
        <f t="shared" si="106"/>
        <v/>
      </c>
      <c r="S673" s="113" t="str">
        <f>IF(ISBLANK(C673)=TRUE,"",VLOOKUP(C673,'Límites Gráfico'!A:D,4,FALSE))</f>
        <v/>
      </c>
      <c r="T673" s="111" t="str">
        <f t="shared" si="107"/>
        <v>N. A.</v>
      </c>
      <c r="U673" s="140"/>
      <c r="V673" s="119"/>
      <c r="W673" s="216"/>
      <c r="X673" s="216"/>
    </row>
    <row r="674" spans="1:24" x14ac:dyDescent="0.25">
      <c r="A674" s="197"/>
      <c r="B674" s="108"/>
      <c r="C674" s="115"/>
      <c r="D674" s="116"/>
      <c r="E674" s="109" t="str">
        <f t="shared" si="101"/>
        <v/>
      </c>
      <c r="F674" s="97"/>
      <c r="G674" s="109" t="str">
        <f t="shared" si="102"/>
        <v/>
      </c>
      <c r="H674" s="98"/>
      <c r="I674" s="110" t="str">
        <f t="shared" si="103"/>
        <v/>
      </c>
      <c r="J674" s="145" t="str">
        <f t="shared" si="109"/>
        <v/>
      </c>
      <c r="K674" s="116"/>
      <c r="L674" s="109" t="str">
        <f t="shared" si="104"/>
        <v/>
      </c>
      <c r="M674" s="97"/>
      <c r="N674" s="109" t="str">
        <f t="shared" si="105"/>
        <v/>
      </c>
      <c r="O674" s="98"/>
      <c r="P674" s="110" t="str">
        <f t="shared" si="108"/>
        <v/>
      </c>
      <c r="Q674" s="143" t="str">
        <f t="shared" si="110"/>
        <v/>
      </c>
      <c r="R674" s="148" t="str">
        <f t="shared" si="106"/>
        <v/>
      </c>
      <c r="S674" s="113" t="str">
        <f>IF(ISBLANK(C674)=TRUE,"",VLOOKUP(C674,'Límites Gráfico'!A:D,4,FALSE))</f>
        <v/>
      </c>
      <c r="T674" s="111" t="str">
        <f t="shared" si="107"/>
        <v>N. A.</v>
      </c>
      <c r="U674" s="140"/>
      <c r="V674" s="119"/>
      <c r="W674" s="216"/>
      <c r="X674" s="216"/>
    </row>
    <row r="675" spans="1:24" x14ac:dyDescent="0.25">
      <c r="A675" s="197"/>
      <c r="B675" s="108"/>
      <c r="C675" s="115"/>
      <c r="D675" s="116"/>
      <c r="E675" s="109" t="str">
        <f t="shared" si="101"/>
        <v/>
      </c>
      <c r="F675" s="97"/>
      <c r="G675" s="109" t="str">
        <f t="shared" si="102"/>
        <v/>
      </c>
      <c r="H675" s="98"/>
      <c r="I675" s="110" t="str">
        <f t="shared" si="103"/>
        <v/>
      </c>
      <c r="J675" s="145" t="str">
        <f t="shared" si="109"/>
        <v/>
      </c>
      <c r="K675" s="116"/>
      <c r="L675" s="109" t="str">
        <f t="shared" si="104"/>
        <v/>
      </c>
      <c r="M675" s="97"/>
      <c r="N675" s="109" t="str">
        <f t="shared" si="105"/>
        <v/>
      </c>
      <c r="O675" s="98"/>
      <c r="P675" s="110" t="str">
        <f t="shared" si="108"/>
        <v/>
      </c>
      <c r="Q675" s="143" t="str">
        <f t="shared" si="110"/>
        <v/>
      </c>
      <c r="R675" s="148" t="str">
        <f t="shared" si="106"/>
        <v/>
      </c>
      <c r="S675" s="113" t="str">
        <f>IF(ISBLANK(C675)=TRUE,"",VLOOKUP(C675,'Límites Gráfico'!A:D,4,FALSE))</f>
        <v/>
      </c>
      <c r="T675" s="111" t="str">
        <f t="shared" si="107"/>
        <v>N. A.</v>
      </c>
      <c r="U675" s="140"/>
      <c r="V675" s="119"/>
      <c r="W675" s="216"/>
      <c r="X675" s="216"/>
    </row>
    <row r="676" spans="1:24" x14ac:dyDescent="0.25">
      <c r="A676" s="197"/>
      <c r="B676" s="108"/>
      <c r="C676" s="115"/>
      <c r="D676" s="116"/>
      <c r="E676" s="109" t="str">
        <f t="shared" si="101"/>
        <v/>
      </c>
      <c r="F676" s="97"/>
      <c r="G676" s="109" t="str">
        <f t="shared" si="102"/>
        <v/>
      </c>
      <c r="H676" s="98"/>
      <c r="I676" s="110" t="str">
        <f t="shared" si="103"/>
        <v/>
      </c>
      <c r="J676" s="145" t="str">
        <f t="shared" si="109"/>
        <v/>
      </c>
      <c r="K676" s="116"/>
      <c r="L676" s="109" t="str">
        <f t="shared" si="104"/>
        <v/>
      </c>
      <c r="M676" s="97"/>
      <c r="N676" s="109" t="str">
        <f t="shared" si="105"/>
        <v/>
      </c>
      <c r="O676" s="98"/>
      <c r="P676" s="110" t="str">
        <f t="shared" si="108"/>
        <v/>
      </c>
      <c r="Q676" s="143" t="str">
        <f t="shared" si="110"/>
        <v/>
      </c>
      <c r="R676" s="148" t="str">
        <f t="shared" si="106"/>
        <v/>
      </c>
      <c r="S676" s="113" t="str">
        <f>IF(ISBLANK(C676)=TRUE,"",VLOOKUP(C676,'Límites Gráfico'!A:D,4,FALSE))</f>
        <v/>
      </c>
      <c r="T676" s="111" t="str">
        <f t="shared" si="107"/>
        <v>N. A.</v>
      </c>
      <c r="U676" s="140"/>
      <c r="V676" s="119"/>
      <c r="W676" s="216"/>
      <c r="X676" s="216"/>
    </row>
    <row r="677" spans="1:24" x14ac:dyDescent="0.25">
      <c r="A677" s="197"/>
      <c r="B677" s="108"/>
      <c r="C677" s="115"/>
      <c r="D677" s="116"/>
      <c r="E677" s="109" t="str">
        <f t="shared" si="101"/>
        <v/>
      </c>
      <c r="F677" s="97"/>
      <c r="G677" s="109" t="str">
        <f t="shared" si="102"/>
        <v/>
      </c>
      <c r="H677" s="98"/>
      <c r="I677" s="110" t="str">
        <f t="shared" si="103"/>
        <v/>
      </c>
      <c r="J677" s="145" t="str">
        <f t="shared" si="109"/>
        <v/>
      </c>
      <c r="K677" s="116"/>
      <c r="L677" s="109" t="str">
        <f t="shared" si="104"/>
        <v/>
      </c>
      <c r="M677" s="97"/>
      <c r="N677" s="109" t="str">
        <f t="shared" si="105"/>
        <v/>
      </c>
      <c r="O677" s="98"/>
      <c r="P677" s="110" t="str">
        <f t="shared" si="108"/>
        <v/>
      </c>
      <c r="Q677" s="143" t="str">
        <f t="shared" si="110"/>
        <v/>
      </c>
      <c r="R677" s="148" t="str">
        <f t="shared" si="106"/>
        <v/>
      </c>
      <c r="S677" s="113" t="str">
        <f>IF(ISBLANK(C677)=TRUE,"",VLOOKUP(C677,'Límites Gráfico'!A:D,4,FALSE))</f>
        <v/>
      </c>
      <c r="T677" s="111" t="str">
        <f t="shared" si="107"/>
        <v>N. A.</v>
      </c>
      <c r="U677" s="140"/>
      <c r="V677" s="119"/>
      <c r="W677" s="216"/>
      <c r="X677" s="216"/>
    </row>
    <row r="678" spans="1:24" x14ac:dyDescent="0.25">
      <c r="A678" s="197"/>
      <c r="B678" s="108"/>
      <c r="C678" s="115"/>
      <c r="D678" s="116"/>
      <c r="E678" s="109" t="str">
        <f t="shared" si="101"/>
        <v/>
      </c>
      <c r="F678" s="97"/>
      <c r="G678" s="109" t="str">
        <f t="shared" si="102"/>
        <v/>
      </c>
      <c r="H678" s="98"/>
      <c r="I678" s="110" t="str">
        <f t="shared" si="103"/>
        <v/>
      </c>
      <c r="J678" s="145" t="str">
        <f t="shared" si="109"/>
        <v/>
      </c>
      <c r="K678" s="116"/>
      <c r="L678" s="109" t="str">
        <f t="shared" si="104"/>
        <v/>
      </c>
      <c r="M678" s="97"/>
      <c r="N678" s="109" t="str">
        <f t="shared" si="105"/>
        <v/>
      </c>
      <c r="O678" s="98"/>
      <c r="P678" s="110" t="str">
        <f t="shared" si="108"/>
        <v/>
      </c>
      <c r="Q678" s="143" t="str">
        <f t="shared" si="110"/>
        <v/>
      </c>
      <c r="R678" s="148" t="str">
        <f t="shared" si="106"/>
        <v/>
      </c>
      <c r="S678" s="113" t="str">
        <f>IF(ISBLANK(C678)=TRUE,"",VLOOKUP(C678,'Límites Gráfico'!A:D,4,FALSE))</f>
        <v/>
      </c>
      <c r="T678" s="111" t="str">
        <f t="shared" si="107"/>
        <v>N. A.</v>
      </c>
      <c r="U678" s="140"/>
      <c r="V678" s="119"/>
      <c r="W678" s="216"/>
      <c r="X678" s="216"/>
    </row>
    <row r="679" spans="1:24" x14ac:dyDescent="0.25">
      <c r="A679" s="197"/>
      <c r="B679" s="108"/>
      <c r="C679" s="115"/>
      <c r="D679" s="116"/>
      <c r="E679" s="109" t="str">
        <f t="shared" si="101"/>
        <v/>
      </c>
      <c r="F679" s="97"/>
      <c r="G679" s="109" t="str">
        <f t="shared" si="102"/>
        <v/>
      </c>
      <c r="H679" s="98"/>
      <c r="I679" s="110" t="str">
        <f t="shared" si="103"/>
        <v/>
      </c>
      <c r="J679" s="145" t="str">
        <f t="shared" si="109"/>
        <v/>
      </c>
      <c r="K679" s="116"/>
      <c r="L679" s="109" t="str">
        <f t="shared" si="104"/>
        <v/>
      </c>
      <c r="M679" s="97"/>
      <c r="N679" s="109" t="str">
        <f t="shared" si="105"/>
        <v/>
      </c>
      <c r="O679" s="98"/>
      <c r="P679" s="110" t="str">
        <f t="shared" si="108"/>
        <v/>
      </c>
      <c r="Q679" s="143" t="str">
        <f t="shared" si="110"/>
        <v/>
      </c>
      <c r="R679" s="148" t="str">
        <f t="shared" si="106"/>
        <v/>
      </c>
      <c r="S679" s="113" t="str">
        <f>IF(ISBLANK(C679)=TRUE,"",VLOOKUP(C679,'Límites Gráfico'!A:D,4,FALSE))</f>
        <v/>
      </c>
      <c r="T679" s="111" t="str">
        <f t="shared" si="107"/>
        <v>N. A.</v>
      </c>
      <c r="U679" s="140"/>
      <c r="V679" s="119"/>
      <c r="W679" s="216"/>
      <c r="X679" s="216"/>
    </row>
    <row r="680" spans="1:24" x14ac:dyDescent="0.25">
      <c r="A680" s="197"/>
      <c r="B680" s="108"/>
      <c r="C680" s="115"/>
      <c r="D680" s="116"/>
      <c r="E680" s="109" t="str">
        <f t="shared" si="101"/>
        <v/>
      </c>
      <c r="F680" s="97"/>
      <c r="G680" s="109" t="str">
        <f t="shared" si="102"/>
        <v/>
      </c>
      <c r="H680" s="98"/>
      <c r="I680" s="110" t="str">
        <f t="shared" si="103"/>
        <v/>
      </c>
      <c r="J680" s="145" t="str">
        <f t="shared" si="109"/>
        <v/>
      </c>
      <c r="K680" s="116"/>
      <c r="L680" s="109" t="str">
        <f t="shared" si="104"/>
        <v/>
      </c>
      <c r="M680" s="97"/>
      <c r="N680" s="109" t="str">
        <f t="shared" si="105"/>
        <v/>
      </c>
      <c r="O680" s="98"/>
      <c r="P680" s="110" t="str">
        <f t="shared" si="108"/>
        <v/>
      </c>
      <c r="Q680" s="143" t="str">
        <f t="shared" si="110"/>
        <v/>
      </c>
      <c r="R680" s="148" t="str">
        <f t="shared" si="106"/>
        <v/>
      </c>
      <c r="S680" s="113" t="str">
        <f>IF(ISBLANK(C680)=TRUE,"",VLOOKUP(C680,'Límites Gráfico'!A:D,4,FALSE))</f>
        <v/>
      </c>
      <c r="T680" s="111" t="str">
        <f t="shared" si="107"/>
        <v>N. A.</v>
      </c>
      <c r="U680" s="140"/>
      <c r="V680" s="119"/>
      <c r="W680" s="216"/>
      <c r="X680" s="216"/>
    </row>
    <row r="681" spans="1:24" x14ac:dyDescent="0.25">
      <c r="A681" s="197"/>
      <c r="B681" s="108"/>
      <c r="C681" s="115"/>
      <c r="D681" s="116"/>
      <c r="E681" s="109" t="str">
        <f t="shared" si="101"/>
        <v/>
      </c>
      <c r="F681" s="97"/>
      <c r="G681" s="109" t="str">
        <f t="shared" si="102"/>
        <v/>
      </c>
      <c r="H681" s="98"/>
      <c r="I681" s="110" t="str">
        <f t="shared" si="103"/>
        <v/>
      </c>
      <c r="J681" s="145" t="str">
        <f t="shared" si="109"/>
        <v/>
      </c>
      <c r="K681" s="116"/>
      <c r="L681" s="109" t="str">
        <f t="shared" si="104"/>
        <v/>
      </c>
      <c r="M681" s="97"/>
      <c r="N681" s="109" t="str">
        <f t="shared" si="105"/>
        <v/>
      </c>
      <c r="O681" s="98"/>
      <c r="P681" s="110" t="str">
        <f t="shared" si="108"/>
        <v/>
      </c>
      <c r="Q681" s="143" t="str">
        <f t="shared" si="110"/>
        <v/>
      </c>
      <c r="R681" s="148" t="str">
        <f t="shared" si="106"/>
        <v/>
      </c>
      <c r="S681" s="113" t="str">
        <f>IF(ISBLANK(C681)=TRUE,"",VLOOKUP(C681,'Límites Gráfico'!A:D,4,FALSE))</f>
        <v/>
      </c>
      <c r="T681" s="111" t="str">
        <f t="shared" si="107"/>
        <v>N. A.</v>
      </c>
      <c r="U681" s="140"/>
      <c r="V681" s="119"/>
      <c r="W681" s="216"/>
      <c r="X681" s="216"/>
    </row>
    <row r="682" spans="1:24" x14ac:dyDescent="0.25">
      <c r="A682" s="197"/>
      <c r="B682" s="108"/>
      <c r="C682" s="115"/>
      <c r="D682" s="116"/>
      <c r="E682" s="109" t="str">
        <f t="shared" si="101"/>
        <v/>
      </c>
      <c r="F682" s="97"/>
      <c r="G682" s="109" t="str">
        <f t="shared" si="102"/>
        <v/>
      </c>
      <c r="H682" s="98"/>
      <c r="I682" s="110" t="str">
        <f t="shared" si="103"/>
        <v/>
      </c>
      <c r="J682" s="145" t="str">
        <f t="shared" si="109"/>
        <v/>
      </c>
      <c r="K682" s="116"/>
      <c r="L682" s="109" t="str">
        <f t="shared" si="104"/>
        <v/>
      </c>
      <c r="M682" s="97"/>
      <c r="N682" s="109" t="str">
        <f t="shared" si="105"/>
        <v/>
      </c>
      <c r="O682" s="98"/>
      <c r="P682" s="110" t="str">
        <f t="shared" si="108"/>
        <v/>
      </c>
      <c r="Q682" s="143" t="str">
        <f t="shared" si="110"/>
        <v/>
      </c>
      <c r="R682" s="148" t="str">
        <f t="shared" si="106"/>
        <v/>
      </c>
      <c r="S682" s="113" t="str">
        <f>IF(ISBLANK(C682)=TRUE,"",VLOOKUP(C682,'Límites Gráfico'!A:D,4,FALSE))</f>
        <v/>
      </c>
      <c r="T682" s="111" t="str">
        <f t="shared" si="107"/>
        <v>N. A.</v>
      </c>
      <c r="U682" s="140"/>
      <c r="V682" s="119"/>
      <c r="W682" s="216"/>
      <c r="X682" s="216"/>
    </row>
    <row r="683" spans="1:24" x14ac:dyDescent="0.25">
      <c r="A683" s="197"/>
      <c r="B683" s="108"/>
      <c r="C683" s="115"/>
      <c r="D683" s="116"/>
      <c r="E683" s="109" t="str">
        <f t="shared" si="101"/>
        <v/>
      </c>
      <c r="F683" s="97"/>
      <c r="G683" s="109" t="str">
        <f t="shared" si="102"/>
        <v/>
      </c>
      <c r="H683" s="98"/>
      <c r="I683" s="110" t="str">
        <f t="shared" si="103"/>
        <v/>
      </c>
      <c r="J683" s="145" t="str">
        <f t="shared" si="109"/>
        <v/>
      </c>
      <c r="K683" s="116"/>
      <c r="L683" s="109" t="str">
        <f t="shared" si="104"/>
        <v/>
      </c>
      <c r="M683" s="97"/>
      <c r="N683" s="109" t="str">
        <f t="shared" si="105"/>
        <v/>
      </c>
      <c r="O683" s="98"/>
      <c r="P683" s="110" t="str">
        <f t="shared" si="108"/>
        <v/>
      </c>
      <c r="Q683" s="143" t="str">
        <f t="shared" si="110"/>
        <v/>
      </c>
      <c r="R683" s="148" t="str">
        <f t="shared" si="106"/>
        <v/>
      </c>
      <c r="S683" s="113" t="str">
        <f>IF(ISBLANK(C683)=TRUE,"",VLOOKUP(C683,'Límites Gráfico'!A:D,4,FALSE))</f>
        <v/>
      </c>
      <c r="T683" s="111" t="str">
        <f t="shared" si="107"/>
        <v>N. A.</v>
      </c>
      <c r="U683" s="140"/>
      <c r="V683" s="119"/>
      <c r="W683" s="216"/>
      <c r="X683" s="216"/>
    </row>
    <row r="684" spans="1:24" x14ac:dyDescent="0.25">
      <c r="A684" s="197"/>
      <c r="B684" s="108"/>
      <c r="C684" s="115"/>
      <c r="D684" s="116"/>
      <c r="E684" s="109" t="str">
        <f t="shared" si="101"/>
        <v/>
      </c>
      <c r="F684" s="97"/>
      <c r="G684" s="109" t="str">
        <f t="shared" si="102"/>
        <v/>
      </c>
      <c r="H684" s="98"/>
      <c r="I684" s="110" t="str">
        <f t="shared" si="103"/>
        <v/>
      </c>
      <c r="J684" s="145" t="str">
        <f t="shared" si="109"/>
        <v/>
      </c>
      <c r="K684" s="116"/>
      <c r="L684" s="109" t="str">
        <f t="shared" si="104"/>
        <v/>
      </c>
      <c r="M684" s="97"/>
      <c r="N684" s="109" t="str">
        <f t="shared" si="105"/>
        <v/>
      </c>
      <c r="O684" s="98"/>
      <c r="P684" s="110" t="str">
        <f t="shared" si="108"/>
        <v/>
      </c>
      <c r="Q684" s="143" t="str">
        <f t="shared" si="110"/>
        <v/>
      </c>
      <c r="R684" s="148" t="str">
        <f t="shared" si="106"/>
        <v/>
      </c>
      <c r="S684" s="113" t="str">
        <f>IF(ISBLANK(C684)=TRUE,"",VLOOKUP(C684,'Límites Gráfico'!A:D,4,FALSE))</f>
        <v/>
      </c>
      <c r="T684" s="111" t="str">
        <f t="shared" si="107"/>
        <v>N. A.</v>
      </c>
      <c r="U684" s="140"/>
      <c r="V684" s="119"/>
      <c r="W684" s="216"/>
      <c r="X684" s="216"/>
    </row>
    <row r="685" spans="1:24" x14ac:dyDescent="0.25">
      <c r="A685" s="197"/>
      <c r="B685" s="108"/>
      <c r="C685" s="115"/>
      <c r="D685" s="116"/>
      <c r="E685" s="109" t="str">
        <f t="shared" si="101"/>
        <v/>
      </c>
      <c r="F685" s="97"/>
      <c r="G685" s="109" t="str">
        <f t="shared" si="102"/>
        <v/>
      </c>
      <c r="H685" s="98"/>
      <c r="I685" s="110" t="str">
        <f t="shared" si="103"/>
        <v/>
      </c>
      <c r="J685" s="145" t="str">
        <f t="shared" si="109"/>
        <v/>
      </c>
      <c r="K685" s="116"/>
      <c r="L685" s="109" t="str">
        <f t="shared" si="104"/>
        <v/>
      </c>
      <c r="M685" s="97"/>
      <c r="N685" s="109" t="str">
        <f t="shared" si="105"/>
        <v/>
      </c>
      <c r="O685" s="98"/>
      <c r="P685" s="110" t="str">
        <f t="shared" si="108"/>
        <v/>
      </c>
      <c r="Q685" s="143" t="str">
        <f t="shared" si="110"/>
        <v/>
      </c>
      <c r="R685" s="148" t="str">
        <f t="shared" si="106"/>
        <v/>
      </c>
      <c r="S685" s="113" t="str">
        <f>IF(ISBLANK(C685)=TRUE,"",VLOOKUP(C685,'Límites Gráfico'!A:D,4,FALSE))</f>
        <v/>
      </c>
      <c r="T685" s="111" t="str">
        <f t="shared" si="107"/>
        <v>N. A.</v>
      </c>
      <c r="U685" s="140"/>
      <c r="V685" s="119"/>
      <c r="W685" s="216"/>
      <c r="X685" s="216"/>
    </row>
    <row r="686" spans="1:24" x14ac:dyDescent="0.25">
      <c r="A686" s="197"/>
      <c r="B686" s="108"/>
      <c r="C686" s="115"/>
      <c r="D686" s="116"/>
      <c r="E686" s="109" t="str">
        <f t="shared" si="101"/>
        <v/>
      </c>
      <c r="F686" s="97"/>
      <c r="G686" s="109" t="str">
        <f t="shared" si="102"/>
        <v/>
      </c>
      <c r="H686" s="98"/>
      <c r="I686" s="110" t="str">
        <f t="shared" si="103"/>
        <v/>
      </c>
      <c r="J686" s="145" t="str">
        <f t="shared" si="109"/>
        <v/>
      </c>
      <c r="K686" s="116"/>
      <c r="L686" s="109" t="str">
        <f t="shared" si="104"/>
        <v/>
      </c>
      <c r="M686" s="97"/>
      <c r="N686" s="109" t="str">
        <f t="shared" si="105"/>
        <v/>
      </c>
      <c r="O686" s="98"/>
      <c r="P686" s="110" t="str">
        <f t="shared" si="108"/>
        <v/>
      </c>
      <c r="Q686" s="143" t="str">
        <f t="shared" si="110"/>
        <v/>
      </c>
      <c r="R686" s="148" t="str">
        <f t="shared" si="106"/>
        <v/>
      </c>
      <c r="S686" s="113" t="str">
        <f>IF(ISBLANK(C686)=TRUE,"",VLOOKUP(C686,'Límites Gráfico'!A:D,4,FALSE))</f>
        <v/>
      </c>
      <c r="T686" s="111" t="str">
        <f t="shared" si="107"/>
        <v>N. A.</v>
      </c>
      <c r="U686" s="140"/>
      <c r="V686" s="119"/>
      <c r="W686" s="216"/>
      <c r="X686" s="216"/>
    </row>
    <row r="687" spans="1:24" x14ac:dyDescent="0.25">
      <c r="A687" s="197"/>
      <c r="B687" s="108"/>
      <c r="C687" s="115"/>
      <c r="D687" s="116"/>
      <c r="E687" s="109" t="str">
        <f t="shared" si="101"/>
        <v/>
      </c>
      <c r="F687" s="97"/>
      <c r="G687" s="109" t="str">
        <f t="shared" si="102"/>
        <v/>
      </c>
      <c r="H687" s="98"/>
      <c r="I687" s="110" t="str">
        <f t="shared" si="103"/>
        <v/>
      </c>
      <c r="J687" s="145" t="str">
        <f t="shared" si="109"/>
        <v/>
      </c>
      <c r="K687" s="116"/>
      <c r="L687" s="109" t="str">
        <f t="shared" si="104"/>
        <v/>
      </c>
      <c r="M687" s="97"/>
      <c r="N687" s="109" t="str">
        <f t="shared" si="105"/>
        <v/>
      </c>
      <c r="O687" s="98"/>
      <c r="P687" s="110" t="str">
        <f t="shared" si="108"/>
        <v/>
      </c>
      <c r="Q687" s="143" t="str">
        <f t="shared" si="110"/>
        <v/>
      </c>
      <c r="R687" s="148" t="str">
        <f t="shared" si="106"/>
        <v/>
      </c>
      <c r="S687" s="113" t="str">
        <f>IF(ISBLANK(C687)=TRUE,"",VLOOKUP(C687,'Límites Gráfico'!A:D,4,FALSE))</f>
        <v/>
      </c>
      <c r="T687" s="111" t="str">
        <f t="shared" si="107"/>
        <v>N. A.</v>
      </c>
      <c r="U687" s="140"/>
      <c r="V687" s="119"/>
      <c r="W687" s="216"/>
      <c r="X687" s="216"/>
    </row>
    <row r="688" spans="1:24" x14ac:dyDescent="0.25">
      <c r="A688" s="197"/>
      <c r="B688" s="108"/>
      <c r="C688" s="115"/>
      <c r="D688" s="116"/>
      <c r="E688" s="109" t="str">
        <f t="shared" si="101"/>
        <v/>
      </c>
      <c r="F688" s="97"/>
      <c r="G688" s="109" t="str">
        <f t="shared" si="102"/>
        <v/>
      </c>
      <c r="H688" s="98"/>
      <c r="I688" s="110" t="str">
        <f t="shared" si="103"/>
        <v/>
      </c>
      <c r="J688" s="145" t="str">
        <f t="shared" si="109"/>
        <v/>
      </c>
      <c r="K688" s="116"/>
      <c r="L688" s="109" t="str">
        <f t="shared" si="104"/>
        <v/>
      </c>
      <c r="M688" s="97"/>
      <c r="N688" s="109" t="str">
        <f t="shared" si="105"/>
        <v/>
      </c>
      <c r="O688" s="98"/>
      <c r="P688" s="110" t="str">
        <f t="shared" si="108"/>
        <v/>
      </c>
      <c r="Q688" s="143" t="str">
        <f t="shared" si="110"/>
        <v/>
      </c>
      <c r="R688" s="148" t="str">
        <f t="shared" si="106"/>
        <v/>
      </c>
      <c r="S688" s="113" t="str">
        <f>IF(ISBLANK(C688)=TRUE,"",VLOOKUP(C688,'Límites Gráfico'!A:D,4,FALSE))</f>
        <v/>
      </c>
      <c r="T688" s="111" t="str">
        <f t="shared" si="107"/>
        <v>N. A.</v>
      </c>
      <c r="U688" s="140"/>
      <c r="V688" s="119"/>
      <c r="W688" s="216"/>
      <c r="X688" s="216"/>
    </row>
    <row r="689" spans="1:24" x14ac:dyDescent="0.25">
      <c r="A689" s="197"/>
      <c r="B689" s="108"/>
      <c r="C689" s="115"/>
      <c r="D689" s="116"/>
      <c r="E689" s="109" t="str">
        <f t="shared" si="101"/>
        <v/>
      </c>
      <c r="F689" s="97"/>
      <c r="G689" s="109" t="str">
        <f t="shared" si="102"/>
        <v/>
      </c>
      <c r="H689" s="98"/>
      <c r="I689" s="110" t="str">
        <f t="shared" si="103"/>
        <v/>
      </c>
      <c r="J689" s="145" t="str">
        <f t="shared" si="109"/>
        <v/>
      </c>
      <c r="K689" s="116"/>
      <c r="L689" s="109" t="str">
        <f t="shared" si="104"/>
        <v/>
      </c>
      <c r="M689" s="97"/>
      <c r="N689" s="109" t="str">
        <f t="shared" si="105"/>
        <v/>
      </c>
      <c r="O689" s="98"/>
      <c r="P689" s="110" t="str">
        <f t="shared" si="108"/>
        <v/>
      </c>
      <c r="Q689" s="143" t="str">
        <f t="shared" si="110"/>
        <v/>
      </c>
      <c r="R689" s="148" t="str">
        <f t="shared" si="106"/>
        <v/>
      </c>
      <c r="S689" s="113" t="str">
        <f>IF(ISBLANK(C689)=TRUE,"",VLOOKUP(C689,'Límites Gráfico'!A:D,4,FALSE))</f>
        <v/>
      </c>
      <c r="T689" s="111" t="str">
        <f t="shared" si="107"/>
        <v>N. A.</v>
      </c>
      <c r="U689" s="140"/>
      <c r="V689" s="119"/>
      <c r="W689" s="216"/>
      <c r="X689" s="216"/>
    </row>
    <row r="690" spans="1:24" x14ac:dyDescent="0.25">
      <c r="A690" s="197"/>
      <c r="B690" s="108"/>
      <c r="C690" s="115"/>
      <c r="D690" s="116"/>
      <c r="E690" s="109" t="str">
        <f t="shared" si="101"/>
        <v/>
      </c>
      <c r="F690" s="97"/>
      <c r="G690" s="109" t="str">
        <f t="shared" si="102"/>
        <v/>
      </c>
      <c r="H690" s="98"/>
      <c r="I690" s="110" t="str">
        <f t="shared" si="103"/>
        <v/>
      </c>
      <c r="J690" s="145" t="str">
        <f t="shared" si="109"/>
        <v/>
      </c>
      <c r="K690" s="116"/>
      <c r="L690" s="109" t="str">
        <f t="shared" si="104"/>
        <v/>
      </c>
      <c r="M690" s="97"/>
      <c r="N690" s="109" t="str">
        <f t="shared" si="105"/>
        <v/>
      </c>
      <c r="O690" s="98"/>
      <c r="P690" s="110" t="str">
        <f t="shared" si="108"/>
        <v/>
      </c>
      <c r="Q690" s="143" t="str">
        <f t="shared" si="110"/>
        <v/>
      </c>
      <c r="R690" s="148" t="str">
        <f t="shared" si="106"/>
        <v/>
      </c>
      <c r="S690" s="113" t="str">
        <f>IF(ISBLANK(C690)=TRUE,"",VLOOKUP(C690,'Límites Gráfico'!A:D,4,FALSE))</f>
        <v/>
      </c>
      <c r="T690" s="111" t="str">
        <f t="shared" si="107"/>
        <v>N. A.</v>
      </c>
      <c r="U690" s="140"/>
      <c r="V690" s="119"/>
      <c r="W690" s="216"/>
      <c r="X690" s="216"/>
    </row>
    <row r="691" spans="1:24" x14ac:dyDescent="0.25">
      <c r="A691" s="197"/>
      <c r="B691" s="108"/>
      <c r="C691" s="115"/>
      <c r="D691" s="116"/>
      <c r="E691" s="109" t="str">
        <f t="shared" si="101"/>
        <v/>
      </c>
      <c r="F691" s="97"/>
      <c r="G691" s="109" t="str">
        <f t="shared" si="102"/>
        <v/>
      </c>
      <c r="H691" s="98"/>
      <c r="I691" s="110" t="str">
        <f t="shared" si="103"/>
        <v/>
      </c>
      <c r="J691" s="145" t="str">
        <f t="shared" si="109"/>
        <v/>
      </c>
      <c r="K691" s="116"/>
      <c r="L691" s="109" t="str">
        <f t="shared" si="104"/>
        <v/>
      </c>
      <c r="M691" s="97"/>
      <c r="N691" s="109" t="str">
        <f t="shared" si="105"/>
        <v/>
      </c>
      <c r="O691" s="98"/>
      <c r="P691" s="110" t="str">
        <f t="shared" si="108"/>
        <v/>
      </c>
      <c r="Q691" s="143" t="str">
        <f t="shared" si="110"/>
        <v/>
      </c>
      <c r="R691" s="148" t="str">
        <f t="shared" si="106"/>
        <v/>
      </c>
      <c r="S691" s="113" t="str">
        <f>IF(ISBLANK(C691)=TRUE,"",VLOOKUP(C691,'Límites Gráfico'!A:D,4,FALSE))</f>
        <v/>
      </c>
      <c r="T691" s="111" t="str">
        <f t="shared" si="107"/>
        <v>N. A.</v>
      </c>
      <c r="U691" s="140"/>
      <c r="V691" s="119"/>
      <c r="W691" s="216"/>
      <c r="X691" s="216"/>
    </row>
    <row r="692" spans="1:24" x14ac:dyDescent="0.25">
      <c r="A692" s="197"/>
      <c r="B692" s="108"/>
      <c r="C692" s="115"/>
      <c r="D692" s="116"/>
      <c r="E692" s="109" t="str">
        <f t="shared" si="101"/>
        <v/>
      </c>
      <c r="F692" s="97"/>
      <c r="G692" s="109" t="str">
        <f t="shared" si="102"/>
        <v/>
      </c>
      <c r="H692" s="98"/>
      <c r="I692" s="110" t="str">
        <f t="shared" si="103"/>
        <v/>
      </c>
      <c r="J692" s="145" t="str">
        <f t="shared" si="109"/>
        <v/>
      </c>
      <c r="K692" s="116"/>
      <c r="L692" s="109" t="str">
        <f t="shared" si="104"/>
        <v/>
      </c>
      <c r="M692" s="97"/>
      <c r="N692" s="109" t="str">
        <f t="shared" si="105"/>
        <v/>
      </c>
      <c r="O692" s="98"/>
      <c r="P692" s="110" t="str">
        <f t="shared" si="108"/>
        <v/>
      </c>
      <c r="Q692" s="143" t="str">
        <f t="shared" si="110"/>
        <v/>
      </c>
      <c r="R692" s="148" t="str">
        <f t="shared" si="106"/>
        <v/>
      </c>
      <c r="S692" s="113" t="str">
        <f>IF(ISBLANK(C692)=TRUE,"",VLOOKUP(C692,'Límites Gráfico'!A:D,4,FALSE))</f>
        <v/>
      </c>
      <c r="T692" s="111" t="str">
        <f t="shared" si="107"/>
        <v>N. A.</v>
      </c>
      <c r="U692" s="140"/>
      <c r="V692" s="119"/>
      <c r="W692" s="216"/>
      <c r="X692" s="216"/>
    </row>
    <row r="693" spans="1:24" x14ac:dyDescent="0.25">
      <c r="A693" s="197"/>
      <c r="B693" s="108"/>
      <c r="C693" s="115"/>
      <c r="D693" s="116"/>
      <c r="E693" s="109" t="str">
        <f t="shared" si="101"/>
        <v/>
      </c>
      <c r="F693" s="97"/>
      <c r="G693" s="109" t="str">
        <f t="shared" si="102"/>
        <v/>
      </c>
      <c r="H693" s="98"/>
      <c r="I693" s="110" t="str">
        <f t="shared" si="103"/>
        <v/>
      </c>
      <c r="J693" s="145" t="str">
        <f t="shared" si="109"/>
        <v/>
      </c>
      <c r="K693" s="116"/>
      <c r="L693" s="109" t="str">
        <f t="shared" si="104"/>
        <v/>
      </c>
      <c r="M693" s="97"/>
      <c r="N693" s="109" t="str">
        <f t="shared" si="105"/>
        <v/>
      </c>
      <c r="O693" s="98"/>
      <c r="P693" s="110" t="str">
        <f t="shared" si="108"/>
        <v/>
      </c>
      <c r="Q693" s="143" t="str">
        <f t="shared" si="110"/>
        <v/>
      </c>
      <c r="R693" s="148" t="str">
        <f t="shared" si="106"/>
        <v/>
      </c>
      <c r="S693" s="113" t="str">
        <f>IF(ISBLANK(C693)=TRUE,"",VLOOKUP(C693,'Límites Gráfico'!A:D,4,FALSE))</f>
        <v/>
      </c>
      <c r="T693" s="111" t="str">
        <f t="shared" si="107"/>
        <v>N. A.</v>
      </c>
      <c r="U693" s="140"/>
      <c r="V693" s="119"/>
      <c r="W693" s="216"/>
      <c r="X693" s="216"/>
    </row>
    <row r="694" spans="1:24" x14ac:dyDescent="0.25">
      <c r="A694" s="197"/>
      <c r="B694" s="108"/>
      <c r="C694" s="115"/>
      <c r="D694" s="116"/>
      <c r="E694" s="109" t="str">
        <f t="shared" si="101"/>
        <v/>
      </c>
      <c r="F694" s="97"/>
      <c r="G694" s="109" t="str">
        <f t="shared" si="102"/>
        <v/>
      </c>
      <c r="H694" s="98"/>
      <c r="I694" s="110" t="str">
        <f t="shared" si="103"/>
        <v/>
      </c>
      <c r="J694" s="145" t="str">
        <f t="shared" si="109"/>
        <v/>
      </c>
      <c r="K694" s="116"/>
      <c r="L694" s="109" t="str">
        <f t="shared" si="104"/>
        <v/>
      </c>
      <c r="M694" s="97"/>
      <c r="N694" s="109" t="str">
        <f t="shared" si="105"/>
        <v/>
      </c>
      <c r="O694" s="98"/>
      <c r="P694" s="110" t="str">
        <f t="shared" si="108"/>
        <v/>
      </c>
      <c r="Q694" s="143" t="str">
        <f t="shared" si="110"/>
        <v/>
      </c>
      <c r="R694" s="148" t="str">
        <f t="shared" si="106"/>
        <v/>
      </c>
      <c r="S694" s="113" t="str">
        <f>IF(ISBLANK(C694)=TRUE,"",VLOOKUP(C694,'Límites Gráfico'!A:D,4,FALSE))</f>
        <v/>
      </c>
      <c r="T694" s="111" t="str">
        <f t="shared" si="107"/>
        <v>N. A.</v>
      </c>
      <c r="U694" s="140"/>
      <c r="V694" s="119"/>
      <c r="W694" s="216"/>
      <c r="X694" s="216"/>
    </row>
    <row r="695" spans="1:24" x14ac:dyDescent="0.25">
      <c r="A695" s="197"/>
      <c r="B695" s="108"/>
      <c r="C695" s="115"/>
      <c r="D695" s="116"/>
      <c r="E695" s="109" t="str">
        <f t="shared" si="101"/>
        <v/>
      </c>
      <c r="F695" s="97"/>
      <c r="G695" s="109" t="str">
        <f t="shared" si="102"/>
        <v/>
      </c>
      <c r="H695" s="98"/>
      <c r="I695" s="110" t="str">
        <f t="shared" si="103"/>
        <v/>
      </c>
      <c r="J695" s="145" t="str">
        <f t="shared" si="109"/>
        <v/>
      </c>
      <c r="K695" s="116"/>
      <c r="L695" s="109" t="str">
        <f t="shared" si="104"/>
        <v/>
      </c>
      <c r="M695" s="97"/>
      <c r="N695" s="109" t="str">
        <f t="shared" si="105"/>
        <v/>
      </c>
      <c r="O695" s="98"/>
      <c r="P695" s="110" t="str">
        <f t="shared" si="108"/>
        <v/>
      </c>
      <c r="Q695" s="143" t="str">
        <f t="shared" si="110"/>
        <v/>
      </c>
      <c r="R695" s="148" t="str">
        <f t="shared" si="106"/>
        <v/>
      </c>
      <c r="S695" s="113" t="str">
        <f>IF(ISBLANK(C695)=TRUE,"",VLOOKUP(C695,'Límites Gráfico'!A:D,4,FALSE))</f>
        <v/>
      </c>
      <c r="T695" s="111" t="str">
        <f t="shared" si="107"/>
        <v>N. A.</v>
      </c>
      <c r="U695" s="140"/>
      <c r="V695" s="119"/>
      <c r="W695" s="216"/>
      <c r="X695" s="216"/>
    </row>
    <row r="696" spans="1:24" x14ac:dyDescent="0.25">
      <c r="A696" s="197"/>
      <c r="B696" s="108"/>
      <c r="C696" s="115"/>
      <c r="D696" s="116"/>
      <c r="E696" s="109" t="str">
        <f t="shared" si="101"/>
        <v/>
      </c>
      <c r="F696" s="97"/>
      <c r="G696" s="109" t="str">
        <f t="shared" si="102"/>
        <v/>
      </c>
      <c r="H696" s="98"/>
      <c r="I696" s="110" t="str">
        <f t="shared" si="103"/>
        <v/>
      </c>
      <c r="J696" s="145" t="str">
        <f t="shared" si="109"/>
        <v/>
      </c>
      <c r="K696" s="116"/>
      <c r="L696" s="109" t="str">
        <f t="shared" si="104"/>
        <v/>
      </c>
      <c r="M696" s="97"/>
      <c r="N696" s="109" t="str">
        <f t="shared" si="105"/>
        <v/>
      </c>
      <c r="O696" s="98"/>
      <c r="P696" s="110" t="str">
        <f t="shared" si="108"/>
        <v/>
      </c>
      <c r="Q696" s="143" t="str">
        <f t="shared" si="110"/>
        <v/>
      </c>
      <c r="R696" s="148" t="str">
        <f t="shared" si="106"/>
        <v/>
      </c>
      <c r="S696" s="113" t="str">
        <f>IF(ISBLANK(C696)=TRUE,"",VLOOKUP(C696,'Límites Gráfico'!A:D,4,FALSE))</f>
        <v/>
      </c>
      <c r="T696" s="111" t="str">
        <f t="shared" si="107"/>
        <v>N. A.</v>
      </c>
      <c r="U696" s="140"/>
      <c r="V696" s="119"/>
      <c r="W696" s="216"/>
      <c r="X696" s="216"/>
    </row>
    <row r="697" spans="1:24" x14ac:dyDescent="0.25">
      <c r="A697" s="197"/>
      <c r="B697" s="108"/>
      <c r="C697" s="115"/>
      <c r="D697" s="116"/>
      <c r="E697" s="109" t="str">
        <f t="shared" si="101"/>
        <v/>
      </c>
      <c r="F697" s="97"/>
      <c r="G697" s="109" t="str">
        <f t="shared" si="102"/>
        <v/>
      </c>
      <c r="H697" s="98"/>
      <c r="I697" s="110" t="str">
        <f t="shared" si="103"/>
        <v/>
      </c>
      <c r="J697" s="145" t="str">
        <f t="shared" si="109"/>
        <v/>
      </c>
      <c r="K697" s="116"/>
      <c r="L697" s="109" t="str">
        <f t="shared" si="104"/>
        <v/>
      </c>
      <c r="M697" s="97"/>
      <c r="N697" s="109" t="str">
        <f t="shared" si="105"/>
        <v/>
      </c>
      <c r="O697" s="98"/>
      <c r="P697" s="110" t="str">
        <f t="shared" si="108"/>
        <v/>
      </c>
      <c r="Q697" s="143" t="str">
        <f t="shared" si="110"/>
        <v/>
      </c>
      <c r="R697" s="148" t="str">
        <f t="shared" si="106"/>
        <v/>
      </c>
      <c r="S697" s="113" t="str">
        <f>IF(ISBLANK(C697)=TRUE,"",VLOOKUP(C697,'Límites Gráfico'!A:D,4,FALSE))</f>
        <v/>
      </c>
      <c r="T697" s="111" t="str">
        <f t="shared" si="107"/>
        <v>N. A.</v>
      </c>
      <c r="U697" s="140"/>
      <c r="V697" s="119"/>
      <c r="W697" s="216"/>
      <c r="X697" s="216"/>
    </row>
    <row r="698" spans="1:24" x14ac:dyDescent="0.25">
      <c r="A698" s="197"/>
      <c r="B698" s="108"/>
      <c r="C698" s="115"/>
      <c r="D698" s="116"/>
      <c r="E698" s="109" t="str">
        <f t="shared" si="101"/>
        <v/>
      </c>
      <c r="F698" s="97"/>
      <c r="G698" s="109" t="str">
        <f t="shared" si="102"/>
        <v/>
      </c>
      <c r="H698" s="98"/>
      <c r="I698" s="110" t="str">
        <f t="shared" si="103"/>
        <v/>
      </c>
      <c r="J698" s="145" t="str">
        <f t="shared" si="109"/>
        <v/>
      </c>
      <c r="K698" s="116"/>
      <c r="L698" s="109" t="str">
        <f t="shared" si="104"/>
        <v/>
      </c>
      <c r="M698" s="97"/>
      <c r="N698" s="109" t="str">
        <f t="shared" si="105"/>
        <v/>
      </c>
      <c r="O698" s="98"/>
      <c r="P698" s="110" t="str">
        <f t="shared" si="108"/>
        <v/>
      </c>
      <c r="Q698" s="143" t="str">
        <f t="shared" si="110"/>
        <v/>
      </c>
      <c r="R698" s="148" t="str">
        <f t="shared" si="106"/>
        <v/>
      </c>
      <c r="S698" s="113" t="str">
        <f>IF(ISBLANK(C698)=TRUE,"",VLOOKUP(C698,'Límites Gráfico'!A:D,4,FALSE))</f>
        <v/>
      </c>
      <c r="T698" s="111" t="str">
        <f t="shared" si="107"/>
        <v>N. A.</v>
      </c>
      <c r="U698" s="140"/>
      <c r="V698" s="119"/>
      <c r="W698" s="216"/>
      <c r="X698" s="216"/>
    </row>
    <row r="699" spans="1:24" x14ac:dyDescent="0.25">
      <c r="A699" s="197"/>
      <c r="B699" s="108"/>
      <c r="C699" s="115"/>
      <c r="D699" s="116"/>
      <c r="E699" s="109" t="str">
        <f t="shared" si="101"/>
        <v/>
      </c>
      <c r="F699" s="97"/>
      <c r="G699" s="109" t="str">
        <f t="shared" si="102"/>
        <v/>
      </c>
      <c r="H699" s="98"/>
      <c r="I699" s="110" t="str">
        <f t="shared" si="103"/>
        <v/>
      </c>
      <c r="J699" s="145" t="str">
        <f t="shared" si="109"/>
        <v/>
      </c>
      <c r="K699" s="116"/>
      <c r="L699" s="109" t="str">
        <f t="shared" si="104"/>
        <v/>
      </c>
      <c r="M699" s="97"/>
      <c r="N699" s="109" t="str">
        <f t="shared" si="105"/>
        <v/>
      </c>
      <c r="O699" s="98"/>
      <c r="P699" s="110" t="str">
        <f t="shared" si="108"/>
        <v/>
      </c>
      <c r="Q699" s="143" t="str">
        <f t="shared" si="110"/>
        <v/>
      </c>
      <c r="R699" s="148" t="str">
        <f t="shared" si="106"/>
        <v/>
      </c>
      <c r="S699" s="113" t="str">
        <f>IF(ISBLANK(C699)=TRUE,"",VLOOKUP(C699,'Límites Gráfico'!A:D,4,FALSE))</f>
        <v/>
      </c>
      <c r="T699" s="111" t="str">
        <f t="shared" si="107"/>
        <v>N. A.</v>
      </c>
      <c r="U699" s="140"/>
      <c r="V699" s="119"/>
      <c r="W699" s="216"/>
      <c r="X699" s="216"/>
    </row>
    <row r="700" spans="1:24" x14ac:dyDescent="0.25">
      <c r="A700" s="197"/>
      <c r="B700" s="108"/>
      <c r="C700" s="115"/>
      <c r="D700" s="116"/>
      <c r="E700" s="109" t="str">
        <f t="shared" si="101"/>
        <v/>
      </c>
      <c r="F700" s="97"/>
      <c r="G700" s="109" t="str">
        <f t="shared" si="102"/>
        <v/>
      </c>
      <c r="H700" s="98"/>
      <c r="I700" s="110" t="str">
        <f t="shared" si="103"/>
        <v/>
      </c>
      <c r="J700" s="145" t="str">
        <f t="shared" si="109"/>
        <v/>
      </c>
      <c r="K700" s="116"/>
      <c r="L700" s="109" t="str">
        <f t="shared" si="104"/>
        <v/>
      </c>
      <c r="M700" s="97"/>
      <c r="N700" s="109" t="str">
        <f t="shared" si="105"/>
        <v/>
      </c>
      <c r="O700" s="98"/>
      <c r="P700" s="110" t="str">
        <f t="shared" si="108"/>
        <v/>
      </c>
      <c r="Q700" s="143" t="str">
        <f t="shared" si="110"/>
        <v/>
      </c>
      <c r="R700" s="148" t="str">
        <f t="shared" si="106"/>
        <v/>
      </c>
      <c r="S700" s="113" t="str">
        <f>IF(ISBLANK(C700)=TRUE,"",VLOOKUP(C700,'Límites Gráfico'!A:D,4,FALSE))</f>
        <v/>
      </c>
      <c r="T700" s="111" t="str">
        <f t="shared" si="107"/>
        <v>N. A.</v>
      </c>
      <c r="U700" s="140"/>
      <c r="V700" s="119"/>
      <c r="W700" s="216"/>
      <c r="X700" s="216"/>
    </row>
    <row r="701" spans="1:24" x14ac:dyDescent="0.25">
      <c r="A701" s="197"/>
      <c r="B701" s="108"/>
      <c r="C701" s="115"/>
      <c r="D701" s="116"/>
      <c r="E701" s="109" t="str">
        <f t="shared" si="101"/>
        <v/>
      </c>
      <c r="F701" s="97"/>
      <c r="G701" s="109" t="str">
        <f t="shared" si="102"/>
        <v/>
      </c>
      <c r="H701" s="98"/>
      <c r="I701" s="110" t="str">
        <f t="shared" si="103"/>
        <v/>
      </c>
      <c r="J701" s="145" t="str">
        <f t="shared" si="109"/>
        <v/>
      </c>
      <c r="K701" s="116"/>
      <c r="L701" s="109" t="str">
        <f t="shared" si="104"/>
        <v/>
      </c>
      <c r="M701" s="97"/>
      <c r="N701" s="109" t="str">
        <f t="shared" si="105"/>
        <v/>
      </c>
      <c r="O701" s="98"/>
      <c r="P701" s="110" t="str">
        <f t="shared" si="108"/>
        <v/>
      </c>
      <c r="Q701" s="143" t="str">
        <f t="shared" si="110"/>
        <v/>
      </c>
      <c r="R701" s="148" t="str">
        <f t="shared" si="106"/>
        <v/>
      </c>
      <c r="S701" s="113" t="str">
        <f>IF(ISBLANK(C701)=TRUE,"",VLOOKUP(C701,'Límites Gráfico'!A:D,4,FALSE))</f>
        <v/>
      </c>
      <c r="T701" s="111" t="str">
        <f t="shared" si="107"/>
        <v>N. A.</v>
      </c>
      <c r="U701" s="140"/>
      <c r="V701" s="119"/>
      <c r="W701" s="216"/>
      <c r="X701" s="216"/>
    </row>
    <row r="702" spans="1:24" x14ac:dyDescent="0.25">
      <c r="A702" s="197"/>
      <c r="B702" s="108"/>
      <c r="C702" s="115"/>
      <c r="D702" s="116"/>
      <c r="E702" s="109" t="str">
        <f t="shared" si="101"/>
        <v/>
      </c>
      <c r="F702" s="97"/>
      <c r="G702" s="109" t="str">
        <f t="shared" si="102"/>
        <v/>
      </c>
      <c r="H702" s="98"/>
      <c r="I702" s="110" t="str">
        <f t="shared" si="103"/>
        <v/>
      </c>
      <c r="J702" s="145" t="str">
        <f t="shared" si="109"/>
        <v/>
      </c>
      <c r="K702" s="116"/>
      <c r="L702" s="109" t="str">
        <f t="shared" si="104"/>
        <v/>
      </c>
      <c r="M702" s="97"/>
      <c r="N702" s="109" t="str">
        <f t="shared" si="105"/>
        <v/>
      </c>
      <c r="O702" s="98"/>
      <c r="P702" s="110" t="str">
        <f t="shared" si="108"/>
        <v/>
      </c>
      <c r="Q702" s="143" t="str">
        <f t="shared" si="110"/>
        <v/>
      </c>
      <c r="R702" s="148" t="str">
        <f t="shared" si="106"/>
        <v/>
      </c>
      <c r="S702" s="113" t="str">
        <f>IF(ISBLANK(C702)=TRUE,"",VLOOKUP(C702,'Límites Gráfico'!A:D,4,FALSE))</f>
        <v/>
      </c>
      <c r="T702" s="111" t="str">
        <f t="shared" si="107"/>
        <v>N. A.</v>
      </c>
      <c r="U702" s="140"/>
      <c r="V702" s="119"/>
      <c r="W702" s="216"/>
      <c r="X702" s="216"/>
    </row>
    <row r="703" spans="1:24" x14ac:dyDescent="0.25">
      <c r="A703" s="197"/>
      <c r="B703" s="108"/>
      <c r="C703" s="115"/>
      <c r="D703" s="116"/>
      <c r="E703" s="109" t="str">
        <f t="shared" si="101"/>
        <v/>
      </c>
      <c r="F703" s="97"/>
      <c r="G703" s="109" t="str">
        <f t="shared" si="102"/>
        <v/>
      </c>
      <c r="H703" s="98"/>
      <c r="I703" s="110" t="str">
        <f t="shared" si="103"/>
        <v/>
      </c>
      <c r="J703" s="145" t="str">
        <f t="shared" si="109"/>
        <v/>
      </c>
      <c r="K703" s="116"/>
      <c r="L703" s="109" t="str">
        <f t="shared" si="104"/>
        <v/>
      </c>
      <c r="M703" s="97"/>
      <c r="N703" s="109" t="str">
        <f t="shared" si="105"/>
        <v/>
      </c>
      <c r="O703" s="98"/>
      <c r="P703" s="110" t="str">
        <f t="shared" si="108"/>
        <v/>
      </c>
      <c r="Q703" s="143" t="str">
        <f t="shared" si="110"/>
        <v/>
      </c>
      <c r="R703" s="148" t="str">
        <f t="shared" si="106"/>
        <v/>
      </c>
      <c r="S703" s="113" t="str">
        <f>IF(ISBLANK(C703)=TRUE,"",VLOOKUP(C703,'Límites Gráfico'!A:D,4,FALSE))</f>
        <v/>
      </c>
      <c r="T703" s="111" t="str">
        <f t="shared" si="107"/>
        <v>N. A.</v>
      </c>
      <c r="U703" s="140"/>
      <c r="V703" s="119"/>
      <c r="W703" s="216"/>
      <c r="X703" s="216"/>
    </row>
    <row r="704" spans="1:24" x14ac:dyDescent="0.25">
      <c r="A704" s="197"/>
      <c r="B704" s="108"/>
      <c r="C704" s="115"/>
      <c r="D704" s="116"/>
      <c r="E704" s="109" t="str">
        <f t="shared" si="101"/>
        <v/>
      </c>
      <c r="F704" s="97"/>
      <c r="G704" s="109" t="str">
        <f t="shared" si="102"/>
        <v/>
      </c>
      <c r="H704" s="98"/>
      <c r="I704" s="110" t="str">
        <f t="shared" si="103"/>
        <v/>
      </c>
      <c r="J704" s="145" t="str">
        <f t="shared" si="109"/>
        <v/>
      </c>
      <c r="K704" s="116"/>
      <c r="L704" s="109" t="str">
        <f t="shared" si="104"/>
        <v/>
      </c>
      <c r="M704" s="97"/>
      <c r="N704" s="109" t="str">
        <f t="shared" si="105"/>
        <v/>
      </c>
      <c r="O704" s="98"/>
      <c r="P704" s="110" t="str">
        <f t="shared" si="108"/>
        <v/>
      </c>
      <c r="Q704" s="143" t="str">
        <f t="shared" si="110"/>
        <v/>
      </c>
      <c r="R704" s="148" t="str">
        <f t="shared" si="106"/>
        <v/>
      </c>
      <c r="S704" s="113" t="str">
        <f>IF(ISBLANK(C704)=TRUE,"",VLOOKUP(C704,'Límites Gráfico'!A:D,4,FALSE))</f>
        <v/>
      </c>
      <c r="T704" s="111" t="str">
        <f t="shared" si="107"/>
        <v>N. A.</v>
      </c>
      <c r="U704" s="140"/>
      <c r="V704" s="119"/>
      <c r="W704" s="216"/>
      <c r="X704" s="216"/>
    </row>
    <row r="705" spans="1:24" x14ac:dyDescent="0.25">
      <c r="A705" s="197"/>
      <c r="B705" s="108"/>
      <c r="C705" s="115"/>
      <c r="D705" s="116"/>
      <c r="E705" s="109" t="str">
        <f t="shared" si="101"/>
        <v/>
      </c>
      <c r="F705" s="97"/>
      <c r="G705" s="109" t="str">
        <f t="shared" si="102"/>
        <v/>
      </c>
      <c r="H705" s="98"/>
      <c r="I705" s="110" t="str">
        <f t="shared" si="103"/>
        <v/>
      </c>
      <c r="J705" s="145" t="str">
        <f t="shared" si="109"/>
        <v/>
      </c>
      <c r="K705" s="116"/>
      <c r="L705" s="109" t="str">
        <f t="shared" si="104"/>
        <v/>
      </c>
      <c r="M705" s="97"/>
      <c r="N705" s="109" t="str">
        <f t="shared" si="105"/>
        <v/>
      </c>
      <c r="O705" s="98"/>
      <c r="P705" s="110" t="str">
        <f t="shared" si="108"/>
        <v/>
      </c>
      <c r="Q705" s="143" t="str">
        <f t="shared" si="110"/>
        <v/>
      </c>
      <c r="R705" s="148" t="str">
        <f t="shared" si="106"/>
        <v/>
      </c>
      <c r="S705" s="113" t="str">
        <f>IF(ISBLANK(C705)=TRUE,"",VLOOKUP(C705,'Límites Gráfico'!A:D,4,FALSE))</f>
        <v/>
      </c>
      <c r="T705" s="111" t="str">
        <f t="shared" si="107"/>
        <v>N. A.</v>
      </c>
      <c r="U705" s="140"/>
      <c r="V705" s="119"/>
      <c r="W705" s="216"/>
      <c r="X705" s="216"/>
    </row>
    <row r="706" spans="1:24" x14ac:dyDescent="0.25">
      <c r="A706" s="197"/>
      <c r="B706" s="108"/>
      <c r="C706" s="115"/>
      <c r="D706" s="116"/>
      <c r="E706" s="109" t="str">
        <f t="shared" si="101"/>
        <v/>
      </c>
      <c r="F706" s="97"/>
      <c r="G706" s="109" t="str">
        <f t="shared" si="102"/>
        <v/>
      </c>
      <c r="H706" s="98"/>
      <c r="I706" s="110" t="str">
        <f t="shared" si="103"/>
        <v/>
      </c>
      <c r="J706" s="145" t="str">
        <f t="shared" si="109"/>
        <v/>
      </c>
      <c r="K706" s="116"/>
      <c r="L706" s="109" t="str">
        <f t="shared" si="104"/>
        <v/>
      </c>
      <c r="M706" s="97"/>
      <c r="N706" s="109" t="str">
        <f t="shared" si="105"/>
        <v/>
      </c>
      <c r="O706" s="98"/>
      <c r="P706" s="110" t="str">
        <f t="shared" si="108"/>
        <v/>
      </c>
      <c r="Q706" s="143" t="str">
        <f t="shared" si="110"/>
        <v/>
      </c>
      <c r="R706" s="148" t="str">
        <f t="shared" si="106"/>
        <v/>
      </c>
      <c r="S706" s="113" t="str">
        <f>IF(ISBLANK(C706)=TRUE,"",VLOOKUP(C706,'Límites Gráfico'!A:D,4,FALSE))</f>
        <v/>
      </c>
      <c r="T706" s="111" t="str">
        <f t="shared" si="107"/>
        <v>N. A.</v>
      </c>
      <c r="U706" s="140"/>
      <c r="V706" s="119"/>
      <c r="W706" s="216"/>
      <c r="X706" s="216"/>
    </row>
    <row r="707" spans="1:24" x14ac:dyDescent="0.25">
      <c r="A707" s="197"/>
      <c r="B707" s="108"/>
      <c r="C707" s="115"/>
      <c r="D707" s="116"/>
      <c r="E707" s="109" t="str">
        <f t="shared" si="101"/>
        <v/>
      </c>
      <c r="F707" s="97"/>
      <c r="G707" s="109" t="str">
        <f t="shared" si="102"/>
        <v/>
      </c>
      <c r="H707" s="98"/>
      <c r="I707" s="110" t="str">
        <f t="shared" si="103"/>
        <v/>
      </c>
      <c r="J707" s="145" t="str">
        <f t="shared" si="109"/>
        <v/>
      </c>
      <c r="K707" s="116"/>
      <c r="L707" s="109" t="str">
        <f t="shared" si="104"/>
        <v/>
      </c>
      <c r="M707" s="97"/>
      <c r="N707" s="109" t="str">
        <f t="shared" si="105"/>
        <v/>
      </c>
      <c r="O707" s="98"/>
      <c r="P707" s="110" t="str">
        <f t="shared" si="108"/>
        <v/>
      </c>
      <c r="Q707" s="143" t="str">
        <f t="shared" si="110"/>
        <v/>
      </c>
      <c r="R707" s="148" t="str">
        <f t="shared" si="106"/>
        <v/>
      </c>
      <c r="S707" s="113" t="str">
        <f>IF(ISBLANK(C707)=TRUE,"",VLOOKUP(C707,'Límites Gráfico'!A:D,4,FALSE))</f>
        <v/>
      </c>
      <c r="T707" s="111" t="str">
        <f t="shared" si="107"/>
        <v>N. A.</v>
      </c>
      <c r="U707" s="140"/>
      <c r="V707" s="119"/>
      <c r="W707" s="216"/>
      <c r="X707" s="216"/>
    </row>
    <row r="708" spans="1:24" x14ac:dyDescent="0.25">
      <c r="A708" s="197"/>
      <c r="B708" s="108"/>
      <c r="C708" s="115"/>
      <c r="D708" s="116"/>
      <c r="E708" s="109" t="str">
        <f t="shared" si="101"/>
        <v/>
      </c>
      <c r="F708" s="97"/>
      <c r="G708" s="109" t="str">
        <f t="shared" si="102"/>
        <v/>
      </c>
      <c r="H708" s="98"/>
      <c r="I708" s="110" t="str">
        <f t="shared" si="103"/>
        <v/>
      </c>
      <c r="J708" s="145" t="str">
        <f t="shared" si="109"/>
        <v/>
      </c>
      <c r="K708" s="116"/>
      <c r="L708" s="109" t="str">
        <f t="shared" si="104"/>
        <v/>
      </c>
      <c r="M708" s="97"/>
      <c r="N708" s="109" t="str">
        <f t="shared" si="105"/>
        <v/>
      </c>
      <c r="O708" s="98"/>
      <c r="P708" s="110" t="str">
        <f t="shared" si="108"/>
        <v/>
      </c>
      <c r="Q708" s="143" t="str">
        <f t="shared" si="110"/>
        <v/>
      </c>
      <c r="R708" s="148" t="str">
        <f t="shared" si="106"/>
        <v/>
      </c>
      <c r="S708" s="113" t="str">
        <f>IF(ISBLANK(C708)=TRUE,"",VLOOKUP(C708,'Límites Gráfico'!A:D,4,FALSE))</f>
        <v/>
      </c>
      <c r="T708" s="111" t="str">
        <f t="shared" si="107"/>
        <v>N. A.</v>
      </c>
      <c r="U708" s="140"/>
      <c r="V708" s="119"/>
      <c r="W708" s="216"/>
      <c r="X708" s="216"/>
    </row>
    <row r="709" spans="1:24" x14ac:dyDescent="0.25">
      <c r="A709" s="197"/>
      <c r="B709" s="108"/>
      <c r="C709" s="115"/>
      <c r="D709" s="116"/>
      <c r="E709" s="109" t="str">
        <f t="shared" si="101"/>
        <v/>
      </c>
      <c r="F709" s="97"/>
      <c r="G709" s="109" t="str">
        <f t="shared" si="102"/>
        <v/>
      </c>
      <c r="H709" s="98"/>
      <c r="I709" s="110" t="str">
        <f t="shared" si="103"/>
        <v/>
      </c>
      <c r="J709" s="145" t="str">
        <f t="shared" si="109"/>
        <v/>
      </c>
      <c r="K709" s="116"/>
      <c r="L709" s="109" t="str">
        <f t="shared" si="104"/>
        <v/>
      </c>
      <c r="M709" s="97"/>
      <c r="N709" s="109" t="str">
        <f t="shared" si="105"/>
        <v/>
      </c>
      <c r="O709" s="98"/>
      <c r="P709" s="110" t="str">
        <f t="shared" si="108"/>
        <v/>
      </c>
      <c r="Q709" s="143" t="str">
        <f t="shared" si="110"/>
        <v/>
      </c>
      <c r="R709" s="148" t="str">
        <f t="shared" si="106"/>
        <v/>
      </c>
      <c r="S709" s="113" t="str">
        <f>IF(ISBLANK(C709)=TRUE,"",VLOOKUP(C709,'Límites Gráfico'!A:D,4,FALSE))</f>
        <v/>
      </c>
      <c r="T709" s="111" t="str">
        <f t="shared" si="107"/>
        <v>N. A.</v>
      </c>
      <c r="U709" s="140"/>
      <c r="V709" s="119"/>
      <c r="W709" s="216"/>
      <c r="X709" s="216"/>
    </row>
    <row r="710" spans="1:24" x14ac:dyDescent="0.25">
      <c r="A710" s="197"/>
      <c r="B710" s="108"/>
      <c r="C710" s="115"/>
      <c r="D710" s="116"/>
      <c r="E710" s="109" t="str">
        <f t="shared" si="101"/>
        <v/>
      </c>
      <c r="F710" s="97"/>
      <c r="G710" s="109" t="str">
        <f t="shared" si="102"/>
        <v/>
      </c>
      <c r="H710" s="98"/>
      <c r="I710" s="110" t="str">
        <f t="shared" si="103"/>
        <v/>
      </c>
      <c r="J710" s="145" t="str">
        <f t="shared" si="109"/>
        <v/>
      </c>
      <c r="K710" s="116"/>
      <c r="L710" s="109" t="str">
        <f t="shared" si="104"/>
        <v/>
      </c>
      <c r="M710" s="97"/>
      <c r="N710" s="109" t="str">
        <f t="shared" si="105"/>
        <v/>
      </c>
      <c r="O710" s="98"/>
      <c r="P710" s="110" t="str">
        <f t="shared" si="108"/>
        <v/>
      </c>
      <c r="Q710" s="143" t="str">
        <f t="shared" si="110"/>
        <v/>
      </c>
      <c r="R710" s="148" t="str">
        <f t="shared" si="106"/>
        <v/>
      </c>
      <c r="S710" s="113" t="str">
        <f>IF(ISBLANK(C710)=TRUE,"",VLOOKUP(C710,'Límites Gráfico'!A:D,4,FALSE))</f>
        <v/>
      </c>
      <c r="T710" s="111" t="str">
        <f t="shared" si="107"/>
        <v>N. A.</v>
      </c>
      <c r="U710" s="140"/>
      <c r="V710" s="119"/>
      <c r="W710" s="216"/>
      <c r="X710" s="216"/>
    </row>
    <row r="711" spans="1:24" x14ac:dyDescent="0.25">
      <c r="A711" s="197"/>
      <c r="B711" s="108"/>
      <c r="C711" s="115"/>
      <c r="D711" s="116"/>
      <c r="E711" s="109" t="str">
        <f t="shared" si="101"/>
        <v/>
      </c>
      <c r="F711" s="97"/>
      <c r="G711" s="109" t="str">
        <f t="shared" si="102"/>
        <v/>
      </c>
      <c r="H711" s="98"/>
      <c r="I711" s="110" t="str">
        <f t="shared" si="103"/>
        <v/>
      </c>
      <c r="J711" s="145" t="str">
        <f t="shared" si="109"/>
        <v/>
      </c>
      <c r="K711" s="116"/>
      <c r="L711" s="109" t="str">
        <f t="shared" si="104"/>
        <v/>
      </c>
      <c r="M711" s="97"/>
      <c r="N711" s="109" t="str">
        <f t="shared" si="105"/>
        <v/>
      </c>
      <c r="O711" s="98"/>
      <c r="P711" s="110" t="str">
        <f t="shared" si="108"/>
        <v/>
      </c>
      <c r="Q711" s="143" t="str">
        <f t="shared" si="110"/>
        <v/>
      </c>
      <c r="R711" s="148" t="str">
        <f t="shared" si="106"/>
        <v/>
      </c>
      <c r="S711" s="113" t="str">
        <f>IF(ISBLANK(C711)=TRUE,"",VLOOKUP(C711,'Límites Gráfico'!A:D,4,FALSE))</f>
        <v/>
      </c>
      <c r="T711" s="111" t="str">
        <f t="shared" si="107"/>
        <v>N. A.</v>
      </c>
      <c r="U711" s="140"/>
      <c r="V711" s="119"/>
      <c r="W711" s="216"/>
      <c r="X711" s="216"/>
    </row>
    <row r="712" spans="1:24" x14ac:dyDescent="0.25">
      <c r="A712" s="197"/>
      <c r="B712" s="108"/>
      <c r="C712" s="115"/>
      <c r="D712" s="116"/>
      <c r="E712" s="109" t="str">
        <f t="shared" si="101"/>
        <v/>
      </c>
      <c r="F712" s="97"/>
      <c r="G712" s="109" t="str">
        <f t="shared" si="102"/>
        <v/>
      </c>
      <c r="H712" s="98"/>
      <c r="I712" s="110" t="str">
        <f t="shared" si="103"/>
        <v/>
      </c>
      <c r="J712" s="145" t="str">
        <f t="shared" si="109"/>
        <v/>
      </c>
      <c r="K712" s="116"/>
      <c r="L712" s="109" t="str">
        <f t="shared" si="104"/>
        <v/>
      </c>
      <c r="M712" s="97"/>
      <c r="N712" s="109" t="str">
        <f t="shared" si="105"/>
        <v/>
      </c>
      <c r="O712" s="98"/>
      <c r="P712" s="110" t="str">
        <f t="shared" si="108"/>
        <v/>
      </c>
      <c r="Q712" s="143" t="str">
        <f t="shared" si="110"/>
        <v/>
      </c>
      <c r="R712" s="148" t="str">
        <f t="shared" si="106"/>
        <v/>
      </c>
      <c r="S712" s="113" t="str">
        <f>IF(ISBLANK(C712)=TRUE,"",VLOOKUP(C712,'Límites Gráfico'!A:D,4,FALSE))</f>
        <v/>
      </c>
      <c r="T712" s="111" t="str">
        <f t="shared" si="107"/>
        <v>N. A.</v>
      </c>
      <c r="U712" s="140"/>
      <c r="V712" s="119"/>
      <c r="W712" s="216"/>
      <c r="X712" s="216"/>
    </row>
    <row r="713" spans="1:24" x14ac:dyDescent="0.25">
      <c r="A713" s="197"/>
      <c r="B713" s="108"/>
      <c r="C713" s="115"/>
      <c r="D713" s="116"/>
      <c r="E713" s="109" t="str">
        <f t="shared" si="101"/>
        <v/>
      </c>
      <c r="F713" s="97"/>
      <c r="G713" s="109" t="str">
        <f t="shared" si="102"/>
        <v/>
      </c>
      <c r="H713" s="98"/>
      <c r="I713" s="110" t="str">
        <f t="shared" si="103"/>
        <v/>
      </c>
      <c r="J713" s="145" t="str">
        <f t="shared" si="109"/>
        <v/>
      </c>
      <c r="K713" s="116"/>
      <c r="L713" s="109" t="str">
        <f t="shared" si="104"/>
        <v/>
      </c>
      <c r="M713" s="97"/>
      <c r="N713" s="109" t="str">
        <f t="shared" si="105"/>
        <v/>
      </c>
      <c r="O713" s="98"/>
      <c r="P713" s="110" t="str">
        <f t="shared" si="108"/>
        <v/>
      </c>
      <c r="Q713" s="143" t="str">
        <f t="shared" si="110"/>
        <v/>
      </c>
      <c r="R713" s="148" t="str">
        <f t="shared" si="106"/>
        <v/>
      </c>
      <c r="S713" s="113" t="str">
        <f>IF(ISBLANK(C713)=TRUE,"",VLOOKUP(C713,'Límites Gráfico'!A:D,4,FALSE))</f>
        <v/>
      </c>
      <c r="T713" s="111" t="str">
        <f t="shared" si="107"/>
        <v>N. A.</v>
      </c>
      <c r="U713" s="140"/>
      <c r="V713" s="119"/>
      <c r="W713" s="216"/>
      <c r="X713" s="216"/>
    </row>
    <row r="714" spans="1:24" x14ac:dyDescent="0.25">
      <c r="A714" s="197"/>
      <c r="B714" s="108"/>
      <c r="C714" s="115"/>
      <c r="D714" s="116"/>
      <c r="E714" s="109" t="str">
        <f t="shared" si="101"/>
        <v/>
      </c>
      <c r="F714" s="97"/>
      <c r="G714" s="109" t="str">
        <f t="shared" si="102"/>
        <v/>
      </c>
      <c r="H714" s="98"/>
      <c r="I714" s="110" t="str">
        <f t="shared" si="103"/>
        <v/>
      </c>
      <c r="J714" s="145" t="str">
        <f t="shared" si="109"/>
        <v/>
      </c>
      <c r="K714" s="116"/>
      <c r="L714" s="109" t="str">
        <f t="shared" si="104"/>
        <v/>
      </c>
      <c r="M714" s="97"/>
      <c r="N714" s="109" t="str">
        <f t="shared" si="105"/>
        <v/>
      </c>
      <c r="O714" s="98"/>
      <c r="P714" s="110" t="str">
        <f t="shared" si="108"/>
        <v/>
      </c>
      <c r="Q714" s="143" t="str">
        <f t="shared" si="110"/>
        <v/>
      </c>
      <c r="R714" s="148" t="str">
        <f t="shared" si="106"/>
        <v/>
      </c>
      <c r="S714" s="113" t="str">
        <f>IF(ISBLANK(C714)=TRUE,"",VLOOKUP(C714,'Límites Gráfico'!A:D,4,FALSE))</f>
        <v/>
      </c>
      <c r="T714" s="111" t="str">
        <f t="shared" si="107"/>
        <v>N. A.</v>
      </c>
      <c r="U714" s="140"/>
      <c r="V714" s="119"/>
      <c r="W714" s="216"/>
      <c r="X714" s="216"/>
    </row>
    <row r="715" spans="1:24" x14ac:dyDescent="0.25">
      <c r="A715" s="197"/>
      <c r="B715" s="108"/>
      <c r="C715" s="115"/>
      <c r="D715" s="116"/>
      <c r="E715" s="109" t="str">
        <f t="shared" si="101"/>
        <v/>
      </c>
      <c r="F715" s="97"/>
      <c r="G715" s="109" t="str">
        <f t="shared" si="102"/>
        <v/>
      </c>
      <c r="H715" s="98"/>
      <c r="I715" s="110" t="str">
        <f t="shared" si="103"/>
        <v/>
      </c>
      <c r="J715" s="145" t="str">
        <f t="shared" si="109"/>
        <v/>
      </c>
      <c r="K715" s="116"/>
      <c r="L715" s="109" t="str">
        <f t="shared" si="104"/>
        <v/>
      </c>
      <c r="M715" s="97"/>
      <c r="N715" s="109" t="str">
        <f t="shared" si="105"/>
        <v/>
      </c>
      <c r="O715" s="98"/>
      <c r="P715" s="110" t="str">
        <f t="shared" si="108"/>
        <v/>
      </c>
      <c r="Q715" s="143" t="str">
        <f t="shared" si="110"/>
        <v/>
      </c>
      <c r="R715" s="148" t="str">
        <f t="shared" si="106"/>
        <v/>
      </c>
      <c r="S715" s="113" t="str">
        <f>IF(ISBLANK(C715)=TRUE,"",VLOOKUP(C715,'Límites Gráfico'!A:D,4,FALSE))</f>
        <v/>
      </c>
      <c r="T715" s="111" t="str">
        <f t="shared" si="107"/>
        <v>N. A.</v>
      </c>
      <c r="U715" s="140"/>
      <c r="V715" s="119"/>
      <c r="W715" s="216"/>
      <c r="X715" s="216"/>
    </row>
    <row r="716" spans="1:24" x14ac:dyDescent="0.25">
      <c r="A716" s="197"/>
      <c r="B716" s="108"/>
      <c r="C716" s="115"/>
      <c r="D716" s="116"/>
      <c r="E716" s="109" t="str">
        <f t="shared" si="101"/>
        <v/>
      </c>
      <c r="F716" s="97"/>
      <c r="G716" s="109" t="str">
        <f t="shared" si="102"/>
        <v/>
      </c>
      <c r="H716" s="98"/>
      <c r="I716" s="110" t="str">
        <f t="shared" si="103"/>
        <v/>
      </c>
      <c r="J716" s="145" t="str">
        <f t="shared" si="109"/>
        <v/>
      </c>
      <c r="K716" s="116"/>
      <c r="L716" s="109" t="str">
        <f t="shared" si="104"/>
        <v/>
      </c>
      <c r="M716" s="97"/>
      <c r="N716" s="109" t="str">
        <f t="shared" si="105"/>
        <v/>
      </c>
      <c r="O716" s="98"/>
      <c r="P716" s="110" t="str">
        <f t="shared" si="108"/>
        <v/>
      </c>
      <c r="Q716" s="143" t="str">
        <f t="shared" si="110"/>
        <v/>
      </c>
      <c r="R716" s="148" t="str">
        <f t="shared" si="106"/>
        <v/>
      </c>
      <c r="S716" s="113" t="str">
        <f>IF(ISBLANK(C716)=TRUE,"",VLOOKUP(C716,'Límites Gráfico'!A:D,4,FALSE))</f>
        <v/>
      </c>
      <c r="T716" s="111" t="str">
        <f t="shared" si="107"/>
        <v>N. A.</v>
      </c>
      <c r="U716" s="140"/>
      <c r="V716" s="119"/>
      <c r="W716" s="216"/>
      <c r="X716" s="216"/>
    </row>
    <row r="717" spans="1:24" x14ac:dyDescent="0.25">
      <c r="A717" s="197"/>
      <c r="B717" s="108"/>
      <c r="C717" s="115"/>
      <c r="D717" s="116"/>
      <c r="E717" s="109" t="str">
        <f t="shared" si="101"/>
        <v/>
      </c>
      <c r="F717" s="97"/>
      <c r="G717" s="109" t="str">
        <f t="shared" si="102"/>
        <v/>
      </c>
      <c r="H717" s="98"/>
      <c r="I717" s="110" t="str">
        <f t="shared" si="103"/>
        <v/>
      </c>
      <c r="J717" s="145" t="str">
        <f t="shared" si="109"/>
        <v/>
      </c>
      <c r="K717" s="116"/>
      <c r="L717" s="109" t="str">
        <f t="shared" si="104"/>
        <v/>
      </c>
      <c r="M717" s="97"/>
      <c r="N717" s="109" t="str">
        <f t="shared" si="105"/>
        <v/>
      </c>
      <c r="O717" s="98"/>
      <c r="P717" s="110" t="str">
        <f t="shared" si="108"/>
        <v/>
      </c>
      <c r="Q717" s="143" t="str">
        <f t="shared" si="110"/>
        <v/>
      </c>
      <c r="R717" s="148" t="str">
        <f t="shared" si="106"/>
        <v/>
      </c>
      <c r="S717" s="113" t="str">
        <f>IF(ISBLANK(C717)=TRUE,"",VLOOKUP(C717,'Límites Gráfico'!A:D,4,FALSE))</f>
        <v/>
      </c>
      <c r="T717" s="111" t="str">
        <f t="shared" si="107"/>
        <v>N. A.</v>
      </c>
      <c r="U717" s="140"/>
      <c r="V717" s="119"/>
      <c r="W717" s="216"/>
      <c r="X717" s="216"/>
    </row>
    <row r="718" spans="1:24" x14ac:dyDescent="0.25">
      <c r="A718" s="197"/>
      <c r="B718" s="108"/>
      <c r="C718" s="115"/>
      <c r="D718" s="116"/>
      <c r="E718" s="109" t="str">
        <f t="shared" si="101"/>
        <v/>
      </c>
      <c r="F718" s="97"/>
      <c r="G718" s="109" t="str">
        <f t="shared" si="102"/>
        <v/>
      </c>
      <c r="H718" s="98"/>
      <c r="I718" s="110" t="str">
        <f t="shared" si="103"/>
        <v/>
      </c>
      <c r="J718" s="145" t="str">
        <f t="shared" si="109"/>
        <v/>
      </c>
      <c r="K718" s="116"/>
      <c r="L718" s="109" t="str">
        <f t="shared" si="104"/>
        <v/>
      </c>
      <c r="M718" s="97"/>
      <c r="N718" s="109" t="str">
        <f t="shared" si="105"/>
        <v/>
      </c>
      <c r="O718" s="98"/>
      <c r="P718" s="110" t="str">
        <f t="shared" si="108"/>
        <v/>
      </c>
      <c r="Q718" s="143" t="str">
        <f t="shared" si="110"/>
        <v/>
      </c>
      <c r="R718" s="148" t="str">
        <f t="shared" si="106"/>
        <v/>
      </c>
      <c r="S718" s="113" t="str">
        <f>IF(ISBLANK(C718)=TRUE,"",VLOOKUP(C718,'Límites Gráfico'!A:D,4,FALSE))</f>
        <v/>
      </c>
      <c r="T718" s="111" t="str">
        <f t="shared" si="107"/>
        <v>N. A.</v>
      </c>
      <c r="U718" s="140"/>
      <c r="V718" s="119"/>
      <c r="W718" s="216"/>
      <c r="X718" s="216"/>
    </row>
    <row r="719" spans="1:24" x14ac:dyDescent="0.25">
      <c r="A719" s="197"/>
      <c r="B719" s="108"/>
      <c r="C719" s="115"/>
      <c r="D719" s="116"/>
      <c r="E719" s="109" t="str">
        <f t="shared" si="101"/>
        <v/>
      </c>
      <c r="F719" s="97"/>
      <c r="G719" s="109" t="str">
        <f t="shared" si="102"/>
        <v/>
      </c>
      <c r="H719" s="98"/>
      <c r="I719" s="110" t="str">
        <f t="shared" si="103"/>
        <v/>
      </c>
      <c r="J719" s="145" t="str">
        <f t="shared" si="109"/>
        <v/>
      </c>
      <c r="K719" s="116"/>
      <c r="L719" s="109" t="str">
        <f t="shared" si="104"/>
        <v/>
      </c>
      <c r="M719" s="97"/>
      <c r="N719" s="109" t="str">
        <f t="shared" si="105"/>
        <v/>
      </c>
      <c r="O719" s="98"/>
      <c r="P719" s="110" t="str">
        <f t="shared" si="108"/>
        <v/>
      </c>
      <c r="Q719" s="143" t="str">
        <f t="shared" si="110"/>
        <v/>
      </c>
      <c r="R719" s="148" t="str">
        <f t="shared" si="106"/>
        <v/>
      </c>
      <c r="S719" s="113" t="str">
        <f>IF(ISBLANK(C719)=TRUE,"",VLOOKUP(C719,'Límites Gráfico'!A:D,4,FALSE))</f>
        <v/>
      </c>
      <c r="T719" s="111" t="str">
        <f t="shared" si="107"/>
        <v>N. A.</v>
      </c>
      <c r="U719" s="140"/>
      <c r="V719" s="119"/>
      <c r="W719" s="216"/>
      <c r="X719" s="216"/>
    </row>
    <row r="720" spans="1:24" x14ac:dyDescent="0.25">
      <c r="A720" s="197"/>
      <c r="B720" s="108"/>
      <c r="C720" s="115"/>
      <c r="D720" s="116"/>
      <c r="E720" s="109" t="str">
        <f t="shared" si="101"/>
        <v/>
      </c>
      <c r="F720" s="97"/>
      <c r="G720" s="109" t="str">
        <f t="shared" si="102"/>
        <v/>
      </c>
      <c r="H720" s="98"/>
      <c r="I720" s="110" t="str">
        <f t="shared" si="103"/>
        <v/>
      </c>
      <c r="J720" s="145" t="str">
        <f t="shared" si="109"/>
        <v/>
      </c>
      <c r="K720" s="116"/>
      <c r="L720" s="109" t="str">
        <f t="shared" si="104"/>
        <v/>
      </c>
      <c r="M720" s="97"/>
      <c r="N720" s="109" t="str">
        <f t="shared" si="105"/>
        <v/>
      </c>
      <c r="O720" s="98"/>
      <c r="P720" s="110" t="str">
        <f t="shared" si="108"/>
        <v/>
      </c>
      <c r="Q720" s="143" t="str">
        <f t="shared" si="110"/>
        <v/>
      </c>
      <c r="R720" s="148" t="str">
        <f t="shared" si="106"/>
        <v/>
      </c>
      <c r="S720" s="113" t="str">
        <f>IF(ISBLANK(C720)=TRUE,"",VLOOKUP(C720,'Límites Gráfico'!A:D,4,FALSE))</f>
        <v/>
      </c>
      <c r="T720" s="111" t="str">
        <f t="shared" si="107"/>
        <v>N. A.</v>
      </c>
      <c r="U720" s="140"/>
      <c r="V720" s="119"/>
      <c r="W720" s="216"/>
      <c r="X720" s="216"/>
    </row>
    <row r="721" spans="1:24" x14ac:dyDescent="0.25">
      <c r="A721" s="197"/>
      <c r="B721" s="108"/>
      <c r="C721" s="115"/>
      <c r="D721" s="116"/>
      <c r="E721" s="109" t="str">
        <f t="shared" si="101"/>
        <v/>
      </c>
      <c r="F721" s="97"/>
      <c r="G721" s="109" t="str">
        <f t="shared" si="102"/>
        <v/>
      </c>
      <c r="H721" s="98"/>
      <c r="I721" s="110" t="str">
        <f t="shared" si="103"/>
        <v/>
      </c>
      <c r="J721" s="145" t="str">
        <f t="shared" si="109"/>
        <v/>
      </c>
      <c r="K721" s="116"/>
      <c r="L721" s="109" t="str">
        <f t="shared" si="104"/>
        <v/>
      </c>
      <c r="M721" s="97"/>
      <c r="N721" s="109" t="str">
        <f t="shared" si="105"/>
        <v/>
      </c>
      <c r="O721" s="98"/>
      <c r="P721" s="110" t="str">
        <f t="shared" si="108"/>
        <v/>
      </c>
      <c r="Q721" s="143" t="str">
        <f t="shared" si="110"/>
        <v/>
      </c>
      <c r="R721" s="148" t="str">
        <f t="shared" si="106"/>
        <v/>
      </c>
      <c r="S721" s="113" t="str">
        <f>IF(ISBLANK(C721)=TRUE,"",VLOOKUP(C721,'Límites Gráfico'!A:D,4,FALSE))</f>
        <v/>
      </c>
      <c r="T721" s="111" t="str">
        <f t="shared" si="107"/>
        <v>N. A.</v>
      </c>
      <c r="U721" s="140"/>
      <c r="V721" s="119"/>
      <c r="W721" s="216"/>
      <c r="X721" s="216"/>
    </row>
    <row r="722" spans="1:24" x14ac:dyDescent="0.25">
      <c r="A722" s="197"/>
      <c r="B722" s="108"/>
      <c r="C722" s="115"/>
      <c r="D722" s="116"/>
      <c r="E722" s="109" t="str">
        <f t="shared" ref="E722:E785" si="111">IF(OR(ISBLANK(D722),ISERROR($B$14),ISERROR($B$15))=FALSE,D722+(D722*$B$14+$B$15),"")</f>
        <v/>
      </c>
      <c r="F722" s="97"/>
      <c r="G722" s="109" t="str">
        <f t="shared" ref="G722:G785" si="112">IF(OR(ISBLANK(F722),ISERROR($B$14),ISERROR($B$15))=FALSE,F722+(F722*$B$14+$B$15),"")</f>
        <v/>
      </c>
      <c r="H722" s="98"/>
      <c r="I722" s="110" t="str">
        <f t="shared" ref="I722:I785" si="113">IF(OR(ISBLANK(H722),ISERROR($B$14),ISERROR($B$15))=FALSE,H722+(H722*$B$14+$B$15),"")</f>
        <v/>
      </c>
      <c r="J722" s="145" t="str">
        <f t="shared" si="109"/>
        <v/>
      </c>
      <c r="K722" s="116"/>
      <c r="L722" s="109" t="str">
        <f t="shared" ref="L722:L785" si="114">IF(OR(ISBLANK(K722),ISERROR($B$14),ISERROR($B$15))=FALSE,K722+(K722*$B$14+$B$15),"")</f>
        <v/>
      </c>
      <c r="M722" s="97"/>
      <c r="N722" s="109" t="str">
        <f t="shared" ref="N722:N785" si="115">IF(OR(ISBLANK(M722),ISERROR($B$14),ISERROR($B$15))=FALSE,M722+(M722*$B$14+$B$15),"")</f>
        <v/>
      </c>
      <c r="O722" s="98"/>
      <c r="P722" s="110" t="str">
        <f t="shared" si="108"/>
        <v/>
      </c>
      <c r="Q722" s="143" t="str">
        <f t="shared" si="110"/>
        <v/>
      </c>
      <c r="R722" s="148" t="str">
        <f t="shared" ref="R722:R785" si="116">IF(AND(ISNUMBER(Q722),ISNUMBER(J722))=TRUE,AVERAGE(Q722,J722),"")</f>
        <v/>
      </c>
      <c r="S722" s="113" t="str">
        <f>IF(ISBLANK(C722)=TRUE,"",VLOOKUP(C722,'Límites Gráfico'!A:D,4,FALSE))</f>
        <v/>
      </c>
      <c r="T722" s="111" t="str">
        <f t="shared" ref="T722:T785" si="117">IF(AND(ISNUMBER(J722),ISNUMBER((Q722)))=TRUE,ABS(Q722-J722)/AVERAGE(Q722,J722),"N. A.")</f>
        <v>N. A.</v>
      </c>
      <c r="U722" s="140"/>
      <c r="V722" s="119"/>
      <c r="W722" s="216"/>
      <c r="X722" s="216"/>
    </row>
    <row r="723" spans="1:24" x14ac:dyDescent="0.25">
      <c r="A723" s="197"/>
      <c r="B723" s="108"/>
      <c r="C723" s="115"/>
      <c r="D723" s="116"/>
      <c r="E723" s="109" t="str">
        <f t="shared" si="111"/>
        <v/>
      </c>
      <c r="F723" s="97"/>
      <c r="G723" s="109" t="str">
        <f t="shared" si="112"/>
        <v/>
      </c>
      <c r="H723" s="98"/>
      <c r="I723" s="110" t="str">
        <f t="shared" si="113"/>
        <v/>
      </c>
      <c r="J723" s="145" t="str">
        <f t="shared" si="109"/>
        <v/>
      </c>
      <c r="K723" s="116"/>
      <c r="L723" s="109" t="str">
        <f t="shared" si="114"/>
        <v/>
      </c>
      <c r="M723" s="97"/>
      <c r="N723" s="109" t="str">
        <f t="shared" si="115"/>
        <v/>
      </c>
      <c r="O723" s="98"/>
      <c r="P723" s="110" t="str">
        <f t="shared" ref="P723:P786" si="118">IF(OR(ISBLANK(O723),ISERROR($B$14),ISERROR($B$15))=FALSE,O723+(O723*$B$14+$B$15),"")</f>
        <v/>
      </c>
      <c r="Q723" s="143" t="str">
        <f t="shared" si="110"/>
        <v/>
      </c>
      <c r="R723" s="148" t="str">
        <f t="shared" si="116"/>
        <v/>
      </c>
      <c r="S723" s="113" t="str">
        <f>IF(ISBLANK(C723)=TRUE,"",VLOOKUP(C723,'Límites Gráfico'!A:D,4,FALSE))</f>
        <v/>
      </c>
      <c r="T723" s="111" t="str">
        <f t="shared" si="117"/>
        <v>N. A.</v>
      </c>
      <c r="U723" s="140"/>
      <c r="V723" s="119"/>
      <c r="W723" s="216"/>
      <c r="X723" s="216"/>
    </row>
    <row r="724" spans="1:24" x14ac:dyDescent="0.25">
      <c r="A724" s="197"/>
      <c r="B724" s="108"/>
      <c r="C724" s="115"/>
      <c r="D724" s="116"/>
      <c r="E724" s="109" t="str">
        <f t="shared" si="111"/>
        <v/>
      </c>
      <c r="F724" s="97"/>
      <c r="G724" s="109" t="str">
        <f t="shared" si="112"/>
        <v/>
      </c>
      <c r="H724" s="98"/>
      <c r="I724" s="110" t="str">
        <f t="shared" si="113"/>
        <v/>
      </c>
      <c r="J724" s="145" t="str">
        <f t="shared" si="109"/>
        <v/>
      </c>
      <c r="K724" s="116"/>
      <c r="L724" s="109" t="str">
        <f t="shared" si="114"/>
        <v/>
      </c>
      <c r="M724" s="97"/>
      <c r="N724" s="109" t="str">
        <f t="shared" si="115"/>
        <v/>
      </c>
      <c r="O724" s="98"/>
      <c r="P724" s="110" t="str">
        <f t="shared" si="118"/>
        <v/>
      </c>
      <c r="Q724" s="143" t="str">
        <f t="shared" si="110"/>
        <v/>
      </c>
      <c r="R724" s="148" t="str">
        <f t="shared" si="116"/>
        <v/>
      </c>
      <c r="S724" s="113" t="str">
        <f>IF(ISBLANK(C724)=TRUE,"",VLOOKUP(C724,'Límites Gráfico'!A:D,4,FALSE))</f>
        <v/>
      </c>
      <c r="T724" s="111" t="str">
        <f t="shared" si="117"/>
        <v>N. A.</v>
      </c>
      <c r="U724" s="140"/>
      <c r="V724" s="119"/>
      <c r="W724" s="216"/>
      <c r="X724" s="216"/>
    </row>
    <row r="725" spans="1:24" x14ac:dyDescent="0.25">
      <c r="A725" s="197"/>
      <c r="B725" s="108"/>
      <c r="C725" s="115"/>
      <c r="D725" s="116"/>
      <c r="E725" s="109" t="str">
        <f t="shared" si="111"/>
        <v/>
      </c>
      <c r="F725" s="97"/>
      <c r="G725" s="109" t="str">
        <f t="shared" si="112"/>
        <v/>
      </c>
      <c r="H725" s="98"/>
      <c r="I725" s="110" t="str">
        <f t="shared" si="113"/>
        <v/>
      </c>
      <c r="J725" s="145" t="str">
        <f t="shared" ref="J725:J788" si="119">IF(AND(ISNUMBER(E725),ISNUMBER(G725),ISNUMBER(I725))=TRUE,IF((G725-E725)&lt;$G$6,"MASA INSUFICIENTE",IF(100-(G725-E725)*100/I725&lt;$D$6,"&lt; "&amp;$D$6,100-(G725-E725)*100/I725)),"")</f>
        <v/>
      </c>
      <c r="K725" s="116"/>
      <c r="L725" s="109" t="str">
        <f t="shared" si="114"/>
        <v/>
      </c>
      <c r="M725" s="97"/>
      <c r="N725" s="109" t="str">
        <f t="shared" si="115"/>
        <v/>
      </c>
      <c r="O725" s="98"/>
      <c r="P725" s="110" t="str">
        <f t="shared" si="118"/>
        <v/>
      </c>
      <c r="Q725" s="143" t="str">
        <f t="shared" ref="Q725:Q788" si="120">IF(AND(ISNUMBER(L725),ISNUMBER(N725),ISNUMBER(P725))=TRUE,IF((N725-L725)&lt;$G$6,"MASA INSUFICIENTE",IF(100-(N725-L725)*100/P725&lt;$D$6,"&lt; "&amp;$D$6,100-(N725-L725)*100/P725)),"")</f>
        <v/>
      </c>
      <c r="R725" s="148" t="str">
        <f t="shared" si="116"/>
        <v/>
      </c>
      <c r="S725" s="113" t="str">
        <f>IF(ISBLANK(C725)=TRUE,"",VLOOKUP(C725,'Límites Gráfico'!A:D,4,FALSE))</f>
        <v/>
      </c>
      <c r="T725" s="111" t="str">
        <f t="shared" si="117"/>
        <v>N. A.</v>
      </c>
      <c r="U725" s="140"/>
      <c r="V725" s="119"/>
      <c r="W725" s="216"/>
      <c r="X725" s="216"/>
    </row>
    <row r="726" spans="1:24" x14ac:dyDescent="0.25">
      <c r="A726" s="197"/>
      <c r="B726" s="108"/>
      <c r="C726" s="115"/>
      <c r="D726" s="116"/>
      <c r="E726" s="109" t="str">
        <f t="shared" si="111"/>
        <v/>
      </c>
      <c r="F726" s="97"/>
      <c r="G726" s="109" t="str">
        <f t="shared" si="112"/>
        <v/>
      </c>
      <c r="H726" s="98"/>
      <c r="I726" s="110" t="str">
        <f t="shared" si="113"/>
        <v/>
      </c>
      <c r="J726" s="145" t="str">
        <f t="shared" si="119"/>
        <v/>
      </c>
      <c r="K726" s="116"/>
      <c r="L726" s="109" t="str">
        <f t="shared" si="114"/>
        <v/>
      </c>
      <c r="M726" s="97"/>
      <c r="N726" s="109" t="str">
        <f t="shared" si="115"/>
        <v/>
      </c>
      <c r="O726" s="98"/>
      <c r="P726" s="110" t="str">
        <f t="shared" si="118"/>
        <v/>
      </c>
      <c r="Q726" s="143" t="str">
        <f t="shared" si="120"/>
        <v/>
      </c>
      <c r="R726" s="148" t="str">
        <f t="shared" si="116"/>
        <v/>
      </c>
      <c r="S726" s="113" t="str">
        <f>IF(ISBLANK(C726)=TRUE,"",VLOOKUP(C726,'Límites Gráfico'!A:D,4,FALSE))</f>
        <v/>
      </c>
      <c r="T726" s="111" t="str">
        <f t="shared" si="117"/>
        <v>N. A.</v>
      </c>
      <c r="U726" s="140"/>
      <c r="V726" s="119"/>
      <c r="W726" s="216"/>
      <c r="X726" s="216"/>
    </row>
    <row r="727" spans="1:24" x14ac:dyDescent="0.25">
      <c r="A727" s="197"/>
      <c r="B727" s="108"/>
      <c r="C727" s="115"/>
      <c r="D727" s="116"/>
      <c r="E727" s="109" t="str">
        <f t="shared" si="111"/>
        <v/>
      </c>
      <c r="F727" s="97"/>
      <c r="G727" s="109" t="str">
        <f t="shared" si="112"/>
        <v/>
      </c>
      <c r="H727" s="98"/>
      <c r="I727" s="110" t="str">
        <f t="shared" si="113"/>
        <v/>
      </c>
      <c r="J727" s="145" t="str">
        <f t="shared" si="119"/>
        <v/>
      </c>
      <c r="K727" s="116"/>
      <c r="L727" s="109" t="str">
        <f t="shared" si="114"/>
        <v/>
      </c>
      <c r="M727" s="97"/>
      <c r="N727" s="109" t="str">
        <f t="shared" si="115"/>
        <v/>
      </c>
      <c r="O727" s="98"/>
      <c r="P727" s="110" t="str">
        <f t="shared" si="118"/>
        <v/>
      </c>
      <c r="Q727" s="143" t="str">
        <f t="shared" si="120"/>
        <v/>
      </c>
      <c r="R727" s="148" t="str">
        <f t="shared" si="116"/>
        <v/>
      </c>
      <c r="S727" s="113" t="str">
        <f>IF(ISBLANK(C727)=TRUE,"",VLOOKUP(C727,'Límites Gráfico'!A:D,4,FALSE))</f>
        <v/>
      </c>
      <c r="T727" s="111" t="str">
        <f t="shared" si="117"/>
        <v>N. A.</v>
      </c>
      <c r="U727" s="140"/>
      <c r="V727" s="119"/>
      <c r="W727" s="216"/>
      <c r="X727" s="216"/>
    </row>
    <row r="728" spans="1:24" x14ac:dyDescent="0.25">
      <c r="A728" s="197"/>
      <c r="B728" s="108"/>
      <c r="C728" s="115"/>
      <c r="D728" s="116"/>
      <c r="E728" s="109" t="str">
        <f t="shared" si="111"/>
        <v/>
      </c>
      <c r="F728" s="97"/>
      <c r="G728" s="109" t="str">
        <f t="shared" si="112"/>
        <v/>
      </c>
      <c r="H728" s="98"/>
      <c r="I728" s="110" t="str">
        <f t="shared" si="113"/>
        <v/>
      </c>
      <c r="J728" s="145" t="str">
        <f t="shared" si="119"/>
        <v/>
      </c>
      <c r="K728" s="116"/>
      <c r="L728" s="109" t="str">
        <f t="shared" si="114"/>
        <v/>
      </c>
      <c r="M728" s="97"/>
      <c r="N728" s="109" t="str">
        <f t="shared" si="115"/>
        <v/>
      </c>
      <c r="O728" s="98"/>
      <c r="P728" s="110" t="str">
        <f t="shared" si="118"/>
        <v/>
      </c>
      <c r="Q728" s="143" t="str">
        <f t="shared" si="120"/>
        <v/>
      </c>
      <c r="R728" s="148" t="str">
        <f t="shared" si="116"/>
        <v/>
      </c>
      <c r="S728" s="113" t="str">
        <f>IF(ISBLANK(C728)=TRUE,"",VLOOKUP(C728,'Límites Gráfico'!A:D,4,FALSE))</f>
        <v/>
      </c>
      <c r="T728" s="111" t="str">
        <f t="shared" si="117"/>
        <v>N. A.</v>
      </c>
      <c r="U728" s="140"/>
      <c r="V728" s="119"/>
      <c r="W728" s="216"/>
      <c r="X728" s="216"/>
    </row>
    <row r="729" spans="1:24" x14ac:dyDescent="0.25">
      <c r="A729" s="197"/>
      <c r="B729" s="108"/>
      <c r="C729" s="115"/>
      <c r="D729" s="116"/>
      <c r="E729" s="109" t="str">
        <f t="shared" si="111"/>
        <v/>
      </c>
      <c r="F729" s="97"/>
      <c r="G729" s="109" t="str">
        <f t="shared" si="112"/>
        <v/>
      </c>
      <c r="H729" s="98"/>
      <c r="I729" s="110" t="str">
        <f t="shared" si="113"/>
        <v/>
      </c>
      <c r="J729" s="145" t="str">
        <f t="shared" si="119"/>
        <v/>
      </c>
      <c r="K729" s="116"/>
      <c r="L729" s="109" t="str">
        <f t="shared" si="114"/>
        <v/>
      </c>
      <c r="M729" s="97"/>
      <c r="N729" s="109" t="str">
        <f t="shared" si="115"/>
        <v/>
      </c>
      <c r="O729" s="98"/>
      <c r="P729" s="110" t="str">
        <f t="shared" si="118"/>
        <v/>
      </c>
      <c r="Q729" s="143" t="str">
        <f t="shared" si="120"/>
        <v/>
      </c>
      <c r="R729" s="148" t="str">
        <f t="shared" si="116"/>
        <v/>
      </c>
      <c r="S729" s="113" t="str">
        <f>IF(ISBLANK(C729)=TRUE,"",VLOOKUP(C729,'Límites Gráfico'!A:D,4,FALSE))</f>
        <v/>
      </c>
      <c r="T729" s="111" t="str">
        <f t="shared" si="117"/>
        <v>N. A.</v>
      </c>
      <c r="U729" s="140"/>
      <c r="V729" s="119"/>
      <c r="W729" s="216"/>
      <c r="X729" s="216"/>
    </row>
    <row r="730" spans="1:24" x14ac:dyDescent="0.25">
      <c r="A730" s="197"/>
      <c r="B730" s="108"/>
      <c r="C730" s="115"/>
      <c r="D730" s="116"/>
      <c r="E730" s="109" t="str">
        <f t="shared" si="111"/>
        <v/>
      </c>
      <c r="F730" s="97"/>
      <c r="G730" s="109" t="str">
        <f t="shared" si="112"/>
        <v/>
      </c>
      <c r="H730" s="98"/>
      <c r="I730" s="110" t="str">
        <f t="shared" si="113"/>
        <v/>
      </c>
      <c r="J730" s="145" t="str">
        <f t="shared" si="119"/>
        <v/>
      </c>
      <c r="K730" s="116"/>
      <c r="L730" s="109" t="str">
        <f t="shared" si="114"/>
        <v/>
      </c>
      <c r="M730" s="97"/>
      <c r="N730" s="109" t="str">
        <f t="shared" si="115"/>
        <v/>
      </c>
      <c r="O730" s="98"/>
      <c r="P730" s="110" t="str">
        <f t="shared" si="118"/>
        <v/>
      </c>
      <c r="Q730" s="143" t="str">
        <f t="shared" si="120"/>
        <v/>
      </c>
      <c r="R730" s="148" t="str">
        <f t="shared" si="116"/>
        <v/>
      </c>
      <c r="S730" s="113" t="str">
        <f>IF(ISBLANK(C730)=TRUE,"",VLOOKUP(C730,'Límites Gráfico'!A:D,4,FALSE))</f>
        <v/>
      </c>
      <c r="T730" s="111" t="str">
        <f t="shared" si="117"/>
        <v>N. A.</v>
      </c>
      <c r="U730" s="140"/>
      <c r="V730" s="119"/>
      <c r="W730" s="216"/>
      <c r="X730" s="216"/>
    </row>
    <row r="731" spans="1:24" x14ac:dyDescent="0.25">
      <c r="A731" s="197"/>
      <c r="B731" s="108"/>
      <c r="C731" s="115"/>
      <c r="D731" s="116"/>
      <c r="E731" s="109" t="str">
        <f t="shared" si="111"/>
        <v/>
      </c>
      <c r="F731" s="97"/>
      <c r="G731" s="109" t="str">
        <f t="shared" si="112"/>
        <v/>
      </c>
      <c r="H731" s="98"/>
      <c r="I731" s="110" t="str">
        <f t="shared" si="113"/>
        <v/>
      </c>
      <c r="J731" s="145" t="str">
        <f t="shared" si="119"/>
        <v/>
      </c>
      <c r="K731" s="116"/>
      <c r="L731" s="109" t="str">
        <f t="shared" si="114"/>
        <v/>
      </c>
      <c r="M731" s="97"/>
      <c r="N731" s="109" t="str">
        <f t="shared" si="115"/>
        <v/>
      </c>
      <c r="O731" s="98"/>
      <c r="P731" s="110" t="str">
        <f t="shared" si="118"/>
        <v/>
      </c>
      <c r="Q731" s="143" t="str">
        <f t="shared" si="120"/>
        <v/>
      </c>
      <c r="R731" s="148" t="str">
        <f t="shared" si="116"/>
        <v/>
      </c>
      <c r="S731" s="113" t="str">
        <f>IF(ISBLANK(C731)=TRUE,"",VLOOKUP(C731,'Límites Gráfico'!A:D,4,FALSE))</f>
        <v/>
      </c>
      <c r="T731" s="111" t="str">
        <f t="shared" si="117"/>
        <v>N. A.</v>
      </c>
      <c r="U731" s="140"/>
      <c r="V731" s="119"/>
      <c r="W731" s="216"/>
      <c r="X731" s="216"/>
    </row>
    <row r="732" spans="1:24" x14ac:dyDescent="0.25">
      <c r="A732" s="197"/>
      <c r="B732" s="108"/>
      <c r="C732" s="115"/>
      <c r="D732" s="116"/>
      <c r="E732" s="109" t="str">
        <f t="shared" si="111"/>
        <v/>
      </c>
      <c r="F732" s="97"/>
      <c r="G732" s="109" t="str">
        <f t="shared" si="112"/>
        <v/>
      </c>
      <c r="H732" s="98"/>
      <c r="I732" s="110" t="str">
        <f t="shared" si="113"/>
        <v/>
      </c>
      <c r="J732" s="145" t="str">
        <f t="shared" si="119"/>
        <v/>
      </c>
      <c r="K732" s="116"/>
      <c r="L732" s="109" t="str">
        <f t="shared" si="114"/>
        <v/>
      </c>
      <c r="M732" s="97"/>
      <c r="N732" s="109" t="str">
        <f t="shared" si="115"/>
        <v/>
      </c>
      <c r="O732" s="98"/>
      <c r="P732" s="110" t="str">
        <f t="shared" si="118"/>
        <v/>
      </c>
      <c r="Q732" s="143" t="str">
        <f t="shared" si="120"/>
        <v/>
      </c>
      <c r="R732" s="148" t="str">
        <f t="shared" si="116"/>
        <v/>
      </c>
      <c r="S732" s="113" t="str">
        <f>IF(ISBLANK(C732)=TRUE,"",VLOOKUP(C732,'Límites Gráfico'!A:D,4,FALSE))</f>
        <v/>
      </c>
      <c r="T732" s="111" t="str">
        <f t="shared" si="117"/>
        <v>N. A.</v>
      </c>
      <c r="U732" s="140"/>
      <c r="V732" s="119"/>
      <c r="W732" s="216"/>
      <c r="X732" s="216"/>
    </row>
    <row r="733" spans="1:24" x14ac:dyDescent="0.25">
      <c r="A733" s="197"/>
      <c r="B733" s="108"/>
      <c r="C733" s="115"/>
      <c r="D733" s="116"/>
      <c r="E733" s="109" t="str">
        <f t="shared" si="111"/>
        <v/>
      </c>
      <c r="F733" s="97"/>
      <c r="G733" s="109" t="str">
        <f t="shared" si="112"/>
        <v/>
      </c>
      <c r="H733" s="98"/>
      <c r="I733" s="110" t="str">
        <f t="shared" si="113"/>
        <v/>
      </c>
      <c r="J733" s="145" t="str">
        <f t="shared" si="119"/>
        <v/>
      </c>
      <c r="K733" s="116"/>
      <c r="L733" s="109" t="str">
        <f t="shared" si="114"/>
        <v/>
      </c>
      <c r="M733" s="97"/>
      <c r="N733" s="109" t="str">
        <f t="shared" si="115"/>
        <v/>
      </c>
      <c r="O733" s="98"/>
      <c r="P733" s="110" t="str">
        <f t="shared" si="118"/>
        <v/>
      </c>
      <c r="Q733" s="143" t="str">
        <f t="shared" si="120"/>
        <v/>
      </c>
      <c r="R733" s="148" t="str">
        <f t="shared" si="116"/>
        <v/>
      </c>
      <c r="S733" s="113" t="str">
        <f>IF(ISBLANK(C733)=TRUE,"",VLOOKUP(C733,'Límites Gráfico'!A:D,4,FALSE))</f>
        <v/>
      </c>
      <c r="T733" s="111" t="str">
        <f t="shared" si="117"/>
        <v>N. A.</v>
      </c>
      <c r="U733" s="140"/>
      <c r="V733" s="119"/>
      <c r="W733" s="216"/>
      <c r="X733" s="216"/>
    </row>
    <row r="734" spans="1:24" x14ac:dyDescent="0.25">
      <c r="A734" s="197"/>
      <c r="B734" s="108"/>
      <c r="C734" s="115"/>
      <c r="D734" s="116"/>
      <c r="E734" s="109" t="str">
        <f t="shared" si="111"/>
        <v/>
      </c>
      <c r="F734" s="97"/>
      <c r="G734" s="109" t="str">
        <f t="shared" si="112"/>
        <v/>
      </c>
      <c r="H734" s="98"/>
      <c r="I734" s="110" t="str">
        <f t="shared" si="113"/>
        <v/>
      </c>
      <c r="J734" s="145" t="str">
        <f t="shared" si="119"/>
        <v/>
      </c>
      <c r="K734" s="116"/>
      <c r="L734" s="109" t="str">
        <f t="shared" si="114"/>
        <v/>
      </c>
      <c r="M734" s="97"/>
      <c r="N734" s="109" t="str">
        <f t="shared" si="115"/>
        <v/>
      </c>
      <c r="O734" s="98"/>
      <c r="P734" s="110" t="str">
        <f t="shared" si="118"/>
        <v/>
      </c>
      <c r="Q734" s="143" t="str">
        <f t="shared" si="120"/>
        <v/>
      </c>
      <c r="R734" s="148" t="str">
        <f t="shared" si="116"/>
        <v/>
      </c>
      <c r="S734" s="113" t="str">
        <f>IF(ISBLANK(C734)=TRUE,"",VLOOKUP(C734,'Límites Gráfico'!A:D,4,FALSE))</f>
        <v/>
      </c>
      <c r="T734" s="111" t="str">
        <f t="shared" si="117"/>
        <v>N. A.</v>
      </c>
      <c r="U734" s="140"/>
      <c r="V734" s="119"/>
      <c r="W734" s="216"/>
      <c r="X734" s="216"/>
    </row>
    <row r="735" spans="1:24" x14ac:dyDescent="0.25">
      <c r="A735" s="197"/>
      <c r="B735" s="108"/>
      <c r="C735" s="115"/>
      <c r="D735" s="116"/>
      <c r="E735" s="109" t="str">
        <f t="shared" si="111"/>
        <v/>
      </c>
      <c r="F735" s="97"/>
      <c r="G735" s="109" t="str">
        <f t="shared" si="112"/>
        <v/>
      </c>
      <c r="H735" s="98"/>
      <c r="I735" s="110" t="str">
        <f t="shared" si="113"/>
        <v/>
      </c>
      <c r="J735" s="145" t="str">
        <f t="shared" si="119"/>
        <v/>
      </c>
      <c r="K735" s="116"/>
      <c r="L735" s="109" t="str">
        <f t="shared" si="114"/>
        <v/>
      </c>
      <c r="M735" s="97"/>
      <c r="N735" s="109" t="str">
        <f t="shared" si="115"/>
        <v/>
      </c>
      <c r="O735" s="98"/>
      <c r="P735" s="110" t="str">
        <f t="shared" si="118"/>
        <v/>
      </c>
      <c r="Q735" s="143" t="str">
        <f t="shared" si="120"/>
        <v/>
      </c>
      <c r="R735" s="148" t="str">
        <f t="shared" si="116"/>
        <v/>
      </c>
      <c r="S735" s="113" t="str">
        <f>IF(ISBLANK(C735)=TRUE,"",VLOOKUP(C735,'Límites Gráfico'!A:D,4,FALSE))</f>
        <v/>
      </c>
      <c r="T735" s="111" t="str">
        <f t="shared" si="117"/>
        <v>N. A.</v>
      </c>
      <c r="U735" s="140"/>
      <c r="V735" s="119"/>
      <c r="W735" s="216"/>
      <c r="X735" s="216"/>
    </row>
    <row r="736" spans="1:24" x14ac:dyDescent="0.25">
      <c r="A736" s="197"/>
      <c r="B736" s="108"/>
      <c r="C736" s="115"/>
      <c r="D736" s="116"/>
      <c r="E736" s="109" t="str">
        <f t="shared" si="111"/>
        <v/>
      </c>
      <c r="F736" s="97"/>
      <c r="G736" s="109" t="str">
        <f t="shared" si="112"/>
        <v/>
      </c>
      <c r="H736" s="98"/>
      <c r="I736" s="110" t="str">
        <f t="shared" si="113"/>
        <v/>
      </c>
      <c r="J736" s="145" t="str">
        <f t="shared" si="119"/>
        <v/>
      </c>
      <c r="K736" s="116"/>
      <c r="L736" s="109" t="str">
        <f t="shared" si="114"/>
        <v/>
      </c>
      <c r="M736" s="97"/>
      <c r="N736" s="109" t="str">
        <f t="shared" si="115"/>
        <v/>
      </c>
      <c r="O736" s="98"/>
      <c r="P736" s="110" t="str">
        <f t="shared" si="118"/>
        <v/>
      </c>
      <c r="Q736" s="143" t="str">
        <f t="shared" si="120"/>
        <v/>
      </c>
      <c r="R736" s="148" t="str">
        <f t="shared" si="116"/>
        <v/>
      </c>
      <c r="S736" s="113" t="str">
        <f>IF(ISBLANK(C736)=TRUE,"",VLOOKUP(C736,'Límites Gráfico'!A:D,4,FALSE))</f>
        <v/>
      </c>
      <c r="T736" s="111" t="str">
        <f t="shared" si="117"/>
        <v>N. A.</v>
      </c>
      <c r="U736" s="140"/>
      <c r="V736" s="119"/>
      <c r="W736" s="216"/>
      <c r="X736" s="216"/>
    </row>
    <row r="737" spans="1:24" x14ac:dyDescent="0.25">
      <c r="A737" s="197"/>
      <c r="B737" s="108"/>
      <c r="C737" s="115"/>
      <c r="D737" s="116"/>
      <c r="E737" s="109" t="str">
        <f t="shared" si="111"/>
        <v/>
      </c>
      <c r="F737" s="97"/>
      <c r="G737" s="109" t="str">
        <f t="shared" si="112"/>
        <v/>
      </c>
      <c r="H737" s="98"/>
      <c r="I737" s="110" t="str">
        <f t="shared" si="113"/>
        <v/>
      </c>
      <c r="J737" s="145" t="str">
        <f t="shared" si="119"/>
        <v/>
      </c>
      <c r="K737" s="116"/>
      <c r="L737" s="109" t="str">
        <f t="shared" si="114"/>
        <v/>
      </c>
      <c r="M737" s="97"/>
      <c r="N737" s="109" t="str">
        <f t="shared" si="115"/>
        <v/>
      </c>
      <c r="O737" s="98"/>
      <c r="P737" s="110" t="str">
        <f t="shared" si="118"/>
        <v/>
      </c>
      <c r="Q737" s="143" t="str">
        <f t="shared" si="120"/>
        <v/>
      </c>
      <c r="R737" s="148" t="str">
        <f t="shared" si="116"/>
        <v/>
      </c>
      <c r="S737" s="113" t="str">
        <f>IF(ISBLANK(C737)=TRUE,"",VLOOKUP(C737,'Límites Gráfico'!A:D,4,FALSE))</f>
        <v/>
      </c>
      <c r="T737" s="111" t="str">
        <f t="shared" si="117"/>
        <v>N. A.</v>
      </c>
      <c r="U737" s="140"/>
      <c r="V737" s="119"/>
      <c r="W737" s="216"/>
      <c r="X737" s="216"/>
    </row>
    <row r="738" spans="1:24" x14ac:dyDescent="0.25">
      <c r="A738" s="197"/>
      <c r="B738" s="108"/>
      <c r="C738" s="115"/>
      <c r="D738" s="116"/>
      <c r="E738" s="109" t="str">
        <f t="shared" si="111"/>
        <v/>
      </c>
      <c r="F738" s="97"/>
      <c r="G738" s="109" t="str">
        <f t="shared" si="112"/>
        <v/>
      </c>
      <c r="H738" s="98"/>
      <c r="I738" s="110" t="str">
        <f t="shared" si="113"/>
        <v/>
      </c>
      <c r="J738" s="145" t="str">
        <f t="shared" si="119"/>
        <v/>
      </c>
      <c r="K738" s="116"/>
      <c r="L738" s="109" t="str">
        <f t="shared" si="114"/>
        <v/>
      </c>
      <c r="M738" s="97"/>
      <c r="N738" s="109" t="str">
        <f t="shared" si="115"/>
        <v/>
      </c>
      <c r="O738" s="98"/>
      <c r="P738" s="110" t="str">
        <f t="shared" si="118"/>
        <v/>
      </c>
      <c r="Q738" s="143" t="str">
        <f t="shared" si="120"/>
        <v/>
      </c>
      <c r="R738" s="148" t="str">
        <f t="shared" si="116"/>
        <v/>
      </c>
      <c r="S738" s="113" t="str">
        <f>IF(ISBLANK(C738)=TRUE,"",VLOOKUP(C738,'Límites Gráfico'!A:D,4,FALSE))</f>
        <v/>
      </c>
      <c r="T738" s="111" t="str">
        <f t="shared" si="117"/>
        <v>N. A.</v>
      </c>
      <c r="U738" s="140"/>
      <c r="V738" s="119"/>
      <c r="W738" s="216"/>
      <c r="X738" s="216"/>
    </row>
    <row r="739" spans="1:24" x14ac:dyDescent="0.25">
      <c r="A739" s="197"/>
      <c r="B739" s="108"/>
      <c r="C739" s="115"/>
      <c r="D739" s="116"/>
      <c r="E739" s="109" t="str">
        <f t="shared" si="111"/>
        <v/>
      </c>
      <c r="F739" s="97"/>
      <c r="G739" s="109" t="str">
        <f t="shared" si="112"/>
        <v/>
      </c>
      <c r="H739" s="98"/>
      <c r="I739" s="110" t="str">
        <f t="shared" si="113"/>
        <v/>
      </c>
      <c r="J739" s="145" t="str">
        <f t="shared" si="119"/>
        <v/>
      </c>
      <c r="K739" s="116"/>
      <c r="L739" s="109" t="str">
        <f t="shared" si="114"/>
        <v/>
      </c>
      <c r="M739" s="97"/>
      <c r="N739" s="109" t="str">
        <f t="shared" si="115"/>
        <v/>
      </c>
      <c r="O739" s="98"/>
      <c r="P739" s="110" t="str">
        <f t="shared" si="118"/>
        <v/>
      </c>
      <c r="Q739" s="143" t="str">
        <f t="shared" si="120"/>
        <v/>
      </c>
      <c r="R739" s="148" t="str">
        <f t="shared" si="116"/>
        <v/>
      </c>
      <c r="S739" s="113" t="str">
        <f>IF(ISBLANK(C739)=TRUE,"",VLOOKUP(C739,'Límites Gráfico'!A:D,4,FALSE))</f>
        <v/>
      </c>
      <c r="T739" s="111" t="str">
        <f t="shared" si="117"/>
        <v>N. A.</v>
      </c>
      <c r="U739" s="140"/>
      <c r="V739" s="119"/>
      <c r="W739" s="216"/>
      <c r="X739" s="216"/>
    </row>
    <row r="740" spans="1:24" x14ac:dyDescent="0.25">
      <c r="A740" s="197"/>
      <c r="B740" s="108"/>
      <c r="C740" s="115"/>
      <c r="D740" s="116"/>
      <c r="E740" s="109" t="str">
        <f t="shared" si="111"/>
        <v/>
      </c>
      <c r="F740" s="97"/>
      <c r="G740" s="109" t="str">
        <f t="shared" si="112"/>
        <v/>
      </c>
      <c r="H740" s="98"/>
      <c r="I740" s="110" t="str">
        <f t="shared" si="113"/>
        <v/>
      </c>
      <c r="J740" s="145" t="str">
        <f t="shared" si="119"/>
        <v/>
      </c>
      <c r="K740" s="116"/>
      <c r="L740" s="109" t="str">
        <f t="shared" si="114"/>
        <v/>
      </c>
      <c r="M740" s="97"/>
      <c r="N740" s="109" t="str">
        <f t="shared" si="115"/>
        <v/>
      </c>
      <c r="O740" s="98"/>
      <c r="P740" s="110" t="str">
        <f t="shared" si="118"/>
        <v/>
      </c>
      <c r="Q740" s="143" t="str">
        <f t="shared" si="120"/>
        <v/>
      </c>
      <c r="R740" s="148" t="str">
        <f t="shared" si="116"/>
        <v/>
      </c>
      <c r="S740" s="113" t="str">
        <f>IF(ISBLANK(C740)=TRUE,"",VLOOKUP(C740,'Límites Gráfico'!A:D,4,FALSE))</f>
        <v/>
      </c>
      <c r="T740" s="111" t="str">
        <f t="shared" si="117"/>
        <v>N. A.</v>
      </c>
      <c r="U740" s="140"/>
      <c r="V740" s="119"/>
      <c r="W740" s="216"/>
      <c r="X740" s="216"/>
    </row>
    <row r="741" spans="1:24" x14ac:dyDescent="0.25">
      <c r="A741" s="197"/>
      <c r="B741" s="108"/>
      <c r="C741" s="115"/>
      <c r="D741" s="116"/>
      <c r="E741" s="109" t="str">
        <f t="shared" si="111"/>
        <v/>
      </c>
      <c r="F741" s="97"/>
      <c r="G741" s="109" t="str">
        <f t="shared" si="112"/>
        <v/>
      </c>
      <c r="H741" s="98"/>
      <c r="I741" s="110" t="str">
        <f t="shared" si="113"/>
        <v/>
      </c>
      <c r="J741" s="145" t="str">
        <f t="shared" si="119"/>
        <v/>
      </c>
      <c r="K741" s="116"/>
      <c r="L741" s="109" t="str">
        <f t="shared" si="114"/>
        <v/>
      </c>
      <c r="M741" s="97"/>
      <c r="N741" s="109" t="str">
        <f t="shared" si="115"/>
        <v/>
      </c>
      <c r="O741" s="98"/>
      <c r="P741" s="110" t="str">
        <f t="shared" si="118"/>
        <v/>
      </c>
      <c r="Q741" s="143" t="str">
        <f t="shared" si="120"/>
        <v/>
      </c>
      <c r="R741" s="148" t="str">
        <f t="shared" si="116"/>
        <v/>
      </c>
      <c r="S741" s="113" t="str">
        <f>IF(ISBLANK(C741)=TRUE,"",VLOOKUP(C741,'Límites Gráfico'!A:D,4,FALSE))</f>
        <v/>
      </c>
      <c r="T741" s="111" t="str">
        <f t="shared" si="117"/>
        <v>N. A.</v>
      </c>
      <c r="U741" s="140"/>
      <c r="V741" s="119"/>
      <c r="W741" s="216"/>
      <c r="X741" s="216"/>
    </row>
    <row r="742" spans="1:24" x14ac:dyDescent="0.25">
      <c r="A742" s="197"/>
      <c r="B742" s="108"/>
      <c r="C742" s="115"/>
      <c r="D742" s="116"/>
      <c r="E742" s="109" t="str">
        <f t="shared" si="111"/>
        <v/>
      </c>
      <c r="F742" s="97"/>
      <c r="G742" s="109" t="str">
        <f t="shared" si="112"/>
        <v/>
      </c>
      <c r="H742" s="98"/>
      <c r="I742" s="110" t="str">
        <f t="shared" si="113"/>
        <v/>
      </c>
      <c r="J742" s="145" t="str">
        <f t="shared" si="119"/>
        <v/>
      </c>
      <c r="K742" s="116"/>
      <c r="L742" s="109" t="str">
        <f t="shared" si="114"/>
        <v/>
      </c>
      <c r="M742" s="97"/>
      <c r="N742" s="109" t="str">
        <f t="shared" si="115"/>
        <v/>
      </c>
      <c r="O742" s="98"/>
      <c r="P742" s="110" t="str">
        <f t="shared" si="118"/>
        <v/>
      </c>
      <c r="Q742" s="143" t="str">
        <f t="shared" si="120"/>
        <v/>
      </c>
      <c r="R742" s="148" t="str">
        <f t="shared" si="116"/>
        <v/>
      </c>
      <c r="S742" s="113" t="str">
        <f>IF(ISBLANK(C742)=TRUE,"",VLOOKUP(C742,'Límites Gráfico'!A:D,4,FALSE))</f>
        <v/>
      </c>
      <c r="T742" s="111" t="str">
        <f t="shared" si="117"/>
        <v>N. A.</v>
      </c>
      <c r="U742" s="140"/>
      <c r="V742" s="119"/>
      <c r="W742" s="216"/>
      <c r="X742" s="216"/>
    </row>
    <row r="743" spans="1:24" x14ac:dyDescent="0.25">
      <c r="A743" s="197"/>
      <c r="B743" s="108"/>
      <c r="C743" s="115"/>
      <c r="D743" s="116"/>
      <c r="E743" s="109" t="str">
        <f t="shared" si="111"/>
        <v/>
      </c>
      <c r="F743" s="97"/>
      <c r="G743" s="109" t="str">
        <f t="shared" si="112"/>
        <v/>
      </c>
      <c r="H743" s="98"/>
      <c r="I743" s="110" t="str">
        <f t="shared" si="113"/>
        <v/>
      </c>
      <c r="J743" s="145" t="str">
        <f t="shared" si="119"/>
        <v/>
      </c>
      <c r="K743" s="116"/>
      <c r="L743" s="109" t="str">
        <f t="shared" si="114"/>
        <v/>
      </c>
      <c r="M743" s="97"/>
      <c r="N743" s="109" t="str">
        <f t="shared" si="115"/>
        <v/>
      </c>
      <c r="O743" s="98"/>
      <c r="P743" s="110" t="str">
        <f t="shared" si="118"/>
        <v/>
      </c>
      <c r="Q743" s="143" t="str">
        <f t="shared" si="120"/>
        <v/>
      </c>
      <c r="R743" s="148" t="str">
        <f t="shared" si="116"/>
        <v/>
      </c>
      <c r="S743" s="113" t="str">
        <f>IF(ISBLANK(C743)=TRUE,"",VLOOKUP(C743,'Límites Gráfico'!A:D,4,FALSE))</f>
        <v/>
      </c>
      <c r="T743" s="111" t="str">
        <f t="shared" si="117"/>
        <v>N. A.</v>
      </c>
      <c r="U743" s="140"/>
      <c r="V743" s="119"/>
      <c r="W743" s="216"/>
      <c r="X743" s="216"/>
    </row>
    <row r="744" spans="1:24" x14ac:dyDescent="0.25">
      <c r="A744" s="197"/>
      <c r="B744" s="108"/>
      <c r="C744" s="115"/>
      <c r="D744" s="116"/>
      <c r="E744" s="109" t="str">
        <f t="shared" si="111"/>
        <v/>
      </c>
      <c r="F744" s="97"/>
      <c r="G744" s="109" t="str">
        <f t="shared" si="112"/>
        <v/>
      </c>
      <c r="H744" s="98"/>
      <c r="I744" s="110" t="str">
        <f t="shared" si="113"/>
        <v/>
      </c>
      <c r="J744" s="145" t="str">
        <f t="shared" si="119"/>
        <v/>
      </c>
      <c r="K744" s="116"/>
      <c r="L744" s="109" t="str">
        <f t="shared" si="114"/>
        <v/>
      </c>
      <c r="M744" s="97"/>
      <c r="N744" s="109" t="str">
        <f t="shared" si="115"/>
        <v/>
      </c>
      <c r="O744" s="98"/>
      <c r="P744" s="110" t="str">
        <f t="shared" si="118"/>
        <v/>
      </c>
      <c r="Q744" s="143" t="str">
        <f t="shared" si="120"/>
        <v/>
      </c>
      <c r="R744" s="148" t="str">
        <f t="shared" si="116"/>
        <v/>
      </c>
      <c r="S744" s="113" t="str">
        <f>IF(ISBLANK(C744)=TRUE,"",VLOOKUP(C744,'Límites Gráfico'!A:D,4,FALSE))</f>
        <v/>
      </c>
      <c r="T744" s="111" t="str">
        <f t="shared" si="117"/>
        <v>N. A.</v>
      </c>
      <c r="U744" s="140"/>
      <c r="V744" s="119"/>
      <c r="W744" s="216"/>
      <c r="X744" s="216"/>
    </row>
    <row r="745" spans="1:24" x14ac:dyDescent="0.25">
      <c r="A745" s="197"/>
      <c r="B745" s="108"/>
      <c r="C745" s="115"/>
      <c r="D745" s="116"/>
      <c r="E745" s="109" t="str">
        <f t="shared" si="111"/>
        <v/>
      </c>
      <c r="F745" s="97"/>
      <c r="G745" s="109" t="str">
        <f t="shared" si="112"/>
        <v/>
      </c>
      <c r="H745" s="98"/>
      <c r="I745" s="110" t="str">
        <f t="shared" si="113"/>
        <v/>
      </c>
      <c r="J745" s="145" t="str">
        <f t="shared" si="119"/>
        <v/>
      </c>
      <c r="K745" s="116"/>
      <c r="L745" s="109" t="str">
        <f t="shared" si="114"/>
        <v/>
      </c>
      <c r="M745" s="97"/>
      <c r="N745" s="109" t="str">
        <f t="shared" si="115"/>
        <v/>
      </c>
      <c r="O745" s="98"/>
      <c r="P745" s="110" t="str">
        <f t="shared" si="118"/>
        <v/>
      </c>
      <c r="Q745" s="143" t="str">
        <f t="shared" si="120"/>
        <v/>
      </c>
      <c r="R745" s="148" t="str">
        <f t="shared" si="116"/>
        <v/>
      </c>
      <c r="S745" s="113" t="str">
        <f>IF(ISBLANK(C745)=TRUE,"",VLOOKUP(C745,'Límites Gráfico'!A:D,4,FALSE))</f>
        <v/>
      </c>
      <c r="T745" s="111" t="str">
        <f t="shared" si="117"/>
        <v>N. A.</v>
      </c>
      <c r="U745" s="140"/>
      <c r="V745" s="119"/>
      <c r="W745" s="216"/>
      <c r="X745" s="216"/>
    </row>
    <row r="746" spans="1:24" x14ac:dyDescent="0.25">
      <c r="A746" s="197"/>
      <c r="B746" s="108"/>
      <c r="C746" s="115"/>
      <c r="D746" s="116"/>
      <c r="E746" s="109" t="str">
        <f t="shared" si="111"/>
        <v/>
      </c>
      <c r="F746" s="97"/>
      <c r="G746" s="109" t="str">
        <f t="shared" si="112"/>
        <v/>
      </c>
      <c r="H746" s="98"/>
      <c r="I746" s="110" t="str">
        <f t="shared" si="113"/>
        <v/>
      </c>
      <c r="J746" s="145" t="str">
        <f t="shared" si="119"/>
        <v/>
      </c>
      <c r="K746" s="116"/>
      <c r="L746" s="109" t="str">
        <f t="shared" si="114"/>
        <v/>
      </c>
      <c r="M746" s="97"/>
      <c r="N746" s="109" t="str">
        <f t="shared" si="115"/>
        <v/>
      </c>
      <c r="O746" s="98"/>
      <c r="P746" s="110" t="str">
        <f t="shared" si="118"/>
        <v/>
      </c>
      <c r="Q746" s="143" t="str">
        <f t="shared" si="120"/>
        <v/>
      </c>
      <c r="R746" s="148" t="str">
        <f t="shared" si="116"/>
        <v/>
      </c>
      <c r="S746" s="113" t="str">
        <f>IF(ISBLANK(C746)=TRUE,"",VLOOKUP(C746,'Límites Gráfico'!A:D,4,FALSE))</f>
        <v/>
      </c>
      <c r="T746" s="111" t="str">
        <f t="shared" si="117"/>
        <v>N. A.</v>
      </c>
      <c r="U746" s="140"/>
      <c r="V746" s="119"/>
      <c r="W746" s="216"/>
      <c r="X746" s="216"/>
    </row>
    <row r="747" spans="1:24" x14ac:dyDescent="0.25">
      <c r="A747" s="197"/>
      <c r="B747" s="108"/>
      <c r="C747" s="115"/>
      <c r="D747" s="116"/>
      <c r="E747" s="109" t="str">
        <f t="shared" si="111"/>
        <v/>
      </c>
      <c r="F747" s="97"/>
      <c r="G747" s="109" t="str">
        <f t="shared" si="112"/>
        <v/>
      </c>
      <c r="H747" s="98"/>
      <c r="I747" s="110" t="str">
        <f t="shared" si="113"/>
        <v/>
      </c>
      <c r="J747" s="145" t="str">
        <f t="shared" si="119"/>
        <v/>
      </c>
      <c r="K747" s="116"/>
      <c r="L747" s="109" t="str">
        <f t="shared" si="114"/>
        <v/>
      </c>
      <c r="M747" s="97"/>
      <c r="N747" s="109" t="str">
        <f t="shared" si="115"/>
        <v/>
      </c>
      <c r="O747" s="98"/>
      <c r="P747" s="110" t="str">
        <f t="shared" si="118"/>
        <v/>
      </c>
      <c r="Q747" s="143" t="str">
        <f t="shared" si="120"/>
        <v/>
      </c>
      <c r="R747" s="148" t="str">
        <f t="shared" si="116"/>
        <v/>
      </c>
      <c r="S747" s="113" t="str">
        <f>IF(ISBLANK(C747)=TRUE,"",VLOOKUP(C747,'Límites Gráfico'!A:D,4,FALSE))</f>
        <v/>
      </c>
      <c r="T747" s="111" t="str">
        <f t="shared" si="117"/>
        <v>N. A.</v>
      </c>
      <c r="U747" s="140"/>
      <c r="V747" s="119"/>
      <c r="W747" s="216"/>
      <c r="X747" s="216"/>
    </row>
    <row r="748" spans="1:24" x14ac:dyDescent="0.25">
      <c r="A748" s="197"/>
      <c r="B748" s="108"/>
      <c r="C748" s="115"/>
      <c r="D748" s="116"/>
      <c r="E748" s="109" t="str">
        <f t="shared" si="111"/>
        <v/>
      </c>
      <c r="F748" s="97"/>
      <c r="G748" s="109" t="str">
        <f t="shared" si="112"/>
        <v/>
      </c>
      <c r="H748" s="98"/>
      <c r="I748" s="110" t="str">
        <f t="shared" si="113"/>
        <v/>
      </c>
      <c r="J748" s="145" t="str">
        <f t="shared" si="119"/>
        <v/>
      </c>
      <c r="K748" s="116"/>
      <c r="L748" s="109" t="str">
        <f t="shared" si="114"/>
        <v/>
      </c>
      <c r="M748" s="97"/>
      <c r="N748" s="109" t="str">
        <f t="shared" si="115"/>
        <v/>
      </c>
      <c r="O748" s="98"/>
      <c r="P748" s="110" t="str">
        <f t="shared" si="118"/>
        <v/>
      </c>
      <c r="Q748" s="143" t="str">
        <f t="shared" si="120"/>
        <v/>
      </c>
      <c r="R748" s="148" t="str">
        <f t="shared" si="116"/>
        <v/>
      </c>
      <c r="S748" s="113" t="str">
        <f>IF(ISBLANK(C748)=TRUE,"",VLOOKUP(C748,'Límites Gráfico'!A:D,4,FALSE))</f>
        <v/>
      </c>
      <c r="T748" s="111" t="str">
        <f t="shared" si="117"/>
        <v>N. A.</v>
      </c>
      <c r="U748" s="140"/>
      <c r="V748" s="119"/>
      <c r="W748" s="216"/>
      <c r="X748" s="216"/>
    </row>
    <row r="749" spans="1:24" x14ac:dyDescent="0.25">
      <c r="A749" s="197"/>
      <c r="B749" s="108"/>
      <c r="C749" s="115"/>
      <c r="D749" s="116"/>
      <c r="E749" s="109" t="str">
        <f t="shared" si="111"/>
        <v/>
      </c>
      <c r="F749" s="97"/>
      <c r="G749" s="109" t="str">
        <f t="shared" si="112"/>
        <v/>
      </c>
      <c r="H749" s="98"/>
      <c r="I749" s="110" t="str">
        <f t="shared" si="113"/>
        <v/>
      </c>
      <c r="J749" s="145" t="str">
        <f t="shared" si="119"/>
        <v/>
      </c>
      <c r="K749" s="116"/>
      <c r="L749" s="109" t="str">
        <f t="shared" si="114"/>
        <v/>
      </c>
      <c r="M749" s="97"/>
      <c r="N749" s="109" t="str">
        <f t="shared" si="115"/>
        <v/>
      </c>
      <c r="O749" s="98"/>
      <c r="P749" s="110" t="str">
        <f t="shared" si="118"/>
        <v/>
      </c>
      <c r="Q749" s="143" t="str">
        <f t="shared" si="120"/>
        <v/>
      </c>
      <c r="R749" s="148" t="str">
        <f t="shared" si="116"/>
        <v/>
      </c>
      <c r="S749" s="113" t="str">
        <f>IF(ISBLANK(C749)=TRUE,"",VLOOKUP(C749,'Límites Gráfico'!A:D,4,FALSE))</f>
        <v/>
      </c>
      <c r="T749" s="111" t="str">
        <f t="shared" si="117"/>
        <v>N. A.</v>
      </c>
      <c r="U749" s="140"/>
      <c r="V749" s="119"/>
      <c r="W749" s="216"/>
      <c r="X749" s="216"/>
    </row>
    <row r="750" spans="1:24" x14ac:dyDescent="0.25">
      <c r="A750" s="197"/>
      <c r="B750" s="108"/>
      <c r="C750" s="115"/>
      <c r="D750" s="116"/>
      <c r="E750" s="109" t="str">
        <f t="shared" si="111"/>
        <v/>
      </c>
      <c r="F750" s="97"/>
      <c r="G750" s="109" t="str">
        <f t="shared" si="112"/>
        <v/>
      </c>
      <c r="H750" s="98"/>
      <c r="I750" s="110" t="str">
        <f t="shared" si="113"/>
        <v/>
      </c>
      <c r="J750" s="145" t="str">
        <f t="shared" si="119"/>
        <v/>
      </c>
      <c r="K750" s="116"/>
      <c r="L750" s="109" t="str">
        <f t="shared" si="114"/>
        <v/>
      </c>
      <c r="M750" s="97"/>
      <c r="N750" s="109" t="str">
        <f t="shared" si="115"/>
        <v/>
      </c>
      <c r="O750" s="98"/>
      <c r="P750" s="110" t="str">
        <f t="shared" si="118"/>
        <v/>
      </c>
      <c r="Q750" s="143" t="str">
        <f t="shared" si="120"/>
        <v/>
      </c>
      <c r="R750" s="148" t="str">
        <f t="shared" si="116"/>
        <v/>
      </c>
      <c r="S750" s="113" t="str">
        <f>IF(ISBLANK(C750)=TRUE,"",VLOOKUP(C750,'Límites Gráfico'!A:D,4,FALSE))</f>
        <v/>
      </c>
      <c r="T750" s="111" t="str">
        <f t="shared" si="117"/>
        <v>N. A.</v>
      </c>
      <c r="U750" s="140"/>
      <c r="V750" s="119"/>
      <c r="W750" s="216"/>
      <c r="X750" s="216"/>
    </row>
    <row r="751" spans="1:24" x14ac:dyDescent="0.25">
      <c r="A751" s="197"/>
      <c r="B751" s="108"/>
      <c r="C751" s="115"/>
      <c r="D751" s="116"/>
      <c r="E751" s="109" t="str">
        <f t="shared" si="111"/>
        <v/>
      </c>
      <c r="F751" s="97"/>
      <c r="G751" s="109" t="str">
        <f t="shared" si="112"/>
        <v/>
      </c>
      <c r="H751" s="98"/>
      <c r="I751" s="110" t="str">
        <f t="shared" si="113"/>
        <v/>
      </c>
      <c r="J751" s="145" t="str">
        <f t="shared" si="119"/>
        <v/>
      </c>
      <c r="K751" s="116"/>
      <c r="L751" s="109" t="str">
        <f t="shared" si="114"/>
        <v/>
      </c>
      <c r="M751" s="97"/>
      <c r="N751" s="109" t="str">
        <f t="shared" si="115"/>
        <v/>
      </c>
      <c r="O751" s="98"/>
      <c r="P751" s="110" t="str">
        <f t="shared" si="118"/>
        <v/>
      </c>
      <c r="Q751" s="143" t="str">
        <f t="shared" si="120"/>
        <v/>
      </c>
      <c r="R751" s="148" t="str">
        <f t="shared" si="116"/>
        <v/>
      </c>
      <c r="S751" s="113" t="str">
        <f>IF(ISBLANK(C751)=TRUE,"",VLOOKUP(C751,'Límites Gráfico'!A:D,4,FALSE))</f>
        <v/>
      </c>
      <c r="T751" s="111" t="str">
        <f t="shared" si="117"/>
        <v>N. A.</v>
      </c>
      <c r="U751" s="140"/>
      <c r="V751" s="119"/>
      <c r="W751" s="216"/>
      <c r="X751" s="216"/>
    </row>
    <row r="752" spans="1:24" x14ac:dyDescent="0.25">
      <c r="A752" s="197"/>
      <c r="B752" s="108"/>
      <c r="C752" s="115"/>
      <c r="D752" s="116"/>
      <c r="E752" s="109" t="str">
        <f t="shared" si="111"/>
        <v/>
      </c>
      <c r="F752" s="97"/>
      <c r="G752" s="109" t="str">
        <f t="shared" si="112"/>
        <v/>
      </c>
      <c r="H752" s="98"/>
      <c r="I752" s="110" t="str">
        <f t="shared" si="113"/>
        <v/>
      </c>
      <c r="J752" s="145" t="str">
        <f t="shared" si="119"/>
        <v/>
      </c>
      <c r="K752" s="116"/>
      <c r="L752" s="109" t="str">
        <f t="shared" si="114"/>
        <v/>
      </c>
      <c r="M752" s="97"/>
      <c r="N752" s="109" t="str">
        <f t="shared" si="115"/>
        <v/>
      </c>
      <c r="O752" s="98"/>
      <c r="P752" s="110" t="str">
        <f t="shared" si="118"/>
        <v/>
      </c>
      <c r="Q752" s="143" t="str">
        <f t="shared" si="120"/>
        <v/>
      </c>
      <c r="R752" s="148" t="str">
        <f t="shared" si="116"/>
        <v/>
      </c>
      <c r="S752" s="113" t="str">
        <f>IF(ISBLANK(C752)=TRUE,"",VLOOKUP(C752,'Límites Gráfico'!A:D,4,FALSE))</f>
        <v/>
      </c>
      <c r="T752" s="111" t="str">
        <f t="shared" si="117"/>
        <v>N. A.</v>
      </c>
      <c r="U752" s="140"/>
      <c r="V752" s="119"/>
      <c r="W752" s="216"/>
      <c r="X752" s="216"/>
    </row>
    <row r="753" spans="1:24" x14ac:dyDescent="0.25">
      <c r="A753" s="197"/>
      <c r="B753" s="108"/>
      <c r="C753" s="115"/>
      <c r="D753" s="116"/>
      <c r="E753" s="109" t="str">
        <f t="shared" si="111"/>
        <v/>
      </c>
      <c r="F753" s="97"/>
      <c r="G753" s="109" t="str">
        <f t="shared" si="112"/>
        <v/>
      </c>
      <c r="H753" s="98"/>
      <c r="I753" s="110" t="str">
        <f t="shared" si="113"/>
        <v/>
      </c>
      <c r="J753" s="145" t="str">
        <f t="shared" si="119"/>
        <v/>
      </c>
      <c r="K753" s="116"/>
      <c r="L753" s="109" t="str">
        <f t="shared" si="114"/>
        <v/>
      </c>
      <c r="M753" s="97"/>
      <c r="N753" s="109" t="str">
        <f t="shared" si="115"/>
        <v/>
      </c>
      <c r="O753" s="98"/>
      <c r="P753" s="110" t="str">
        <f t="shared" si="118"/>
        <v/>
      </c>
      <c r="Q753" s="143" t="str">
        <f t="shared" si="120"/>
        <v/>
      </c>
      <c r="R753" s="148" t="str">
        <f t="shared" si="116"/>
        <v/>
      </c>
      <c r="S753" s="113" t="str">
        <f>IF(ISBLANK(C753)=TRUE,"",VLOOKUP(C753,'Límites Gráfico'!A:D,4,FALSE))</f>
        <v/>
      </c>
      <c r="T753" s="111" t="str">
        <f t="shared" si="117"/>
        <v>N. A.</v>
      </c>
      <c r="U753" s="140"/>
      <c r="V753" s="119"/>
      <c r="W753" s="216"/>
      <c r="X753" s="216"/>
    </row>
    <row r="754" spans="1:24" x14ac:dyDescent="0.25">
      <c r="A754" s="197"/>
      <c r="B754" s="108"/>
      <c r="C754" s="115"/>
      <c r="D754" s="116"/>
      <c r="E754" s="109" t="str">
        <f t="shared" si="111"/>
        <v/>
      </c>
      <c r="F754" s="97"/>
      <c r="G754" s="109" t="str">
        <f t="shared" si="112"/>
        <v/>
      </c>
      <c r="H754" s="98"/>
      <c r="I754" s="110" t="str">
        <f t="shared" si="113"/>
        <v/>
      </c>
      <c r="J754" s="145" t="str">
        <f t="shared" si="119"/>
        <v/>
      </c>
      <c r="K754" s="116"/>
      <c r="L754" s="109" t="str">
        <f t="shared" si="114"/>
        <v/>
      </c>
      <c r="M754" s="97"/>
      <c r="N754" s="109" t="str">
        <f t="shared" si="115"/>
        <v/>
      </c>
      <c r="O754" s="98"/>
      <c r="P754" s="110" t="str">
        <f t="shared" si="118"/>
        <v/>
      </c>
      <c r="Q754" s="143" t="str">
        <f t="shared" si="120"/>
        <v/>
      </c>
      <c r="R754" s="148" t="str">
        <f t="shared" si="116"/>
        <v/>
      </c>
      <c r="S754" s="113" t="str">
        <f>IF(ISBLANK(C754)=TRUE,"",VLOOKUP(C754,'Límites Gráfico'!A:D,4,FALSE))</f>
        <v/>
      </c>
      <c r="T754" s="111" t="str">
        <f t="shared" si="117"/>
        <v>N. A.</v>
      </c>
      <c r="U754" s="140"/>
      <c r="V754" s="119"/>
      <c r="W754" s="216"/>
      <c r="X754" s="216"/>
    </row>
    <row r="755" spans="1:24" x14ac:dyDescent="0.25">
      <c r="A755" s="197"/>
      <c r="B755" s="108"/>
      <c r="C755" s="115"/>
      <c r="D755" s="116"/>
      <c r="E755" s="109" t="str">
        <f t="shared" si="111"/>
        <v/>
      </c>
      <c r="F755" s="97"/>
      <c r="G755" s="109" t="str">
        <f t="shared" si="112"/>
        <v/>
      </c>
      <c r="H755" s="98"/>
      <c r="I755" s="110" t="str">
        <f t="shared" si="113"/>
        <v/>
      </c>
      <c r="J755" s="145" t="str">
        <f t="shared" si="119"/>
        <v/>
      </c>
      <c r="K755" s="116"/>
      <c r="L755" s="109" t="str">
        <f t="shared" si="114"/>
        <v/>
      </c>
      <c r="M755" s="97"/>
      <c r="N755" s="109" t="str">
        <f t="shared" si="115"/>
        <v/>
      </c>
      <c r="O755" s="98"/>
      <c r="P755" s="110" t="str">
        <f t="shared" si="118"/>
        <v/>
      </c>
      <c r="Q755" s="143" t="str">
        <f t="shared" si="120"/>
        <v/>
      </c>
      <c r="R755" s="148" t="str">
        <f t="shared" si="116"/>
        <v/>
      </c>
      <c r="S755" s="113" t="str">
        <f>IF(ISBLANK(C755)=TRUE,"",VLOOKUP(C755,'Límites Gráfico'!A:D,4,FALSE))</f>
        <v/>
      </c>
      <c r="T755" s="111" t="str">
        <f t="shared" si="117"/>
        <v>N. A.</v>
      </c>
      <c r="U755" s="140"/>
      <c r="V755" s="119"/>
      <c r="W755" s="216"/>
      <c r="X755" s="216"/>
    </row>
    <row r="756" spans="1:24" x14ac:dyDescent="0.25">
      <c r="A756" s="197"/>
      <c r="B756" s="108"/>
      <c r="C756" s="115"/>
      <c r="D756" s="116"/>
      <c r="E756" s="109" t="str">
        <f t="shared" si="111"/>
        <v/>
      </c>
      <c r="F756" s="97"/>
      <c r="G756" s="109" t="str">
        <f t="shared" si="112"/>
        <v/>
      </c>
      <c r="H756" s="98"/>
      <c r="I756" s="110" t="str">
        <f t="shared" si="113"/>
        <v/>
      </c>
      <c r="J756" s="145" t="str">
        <f t="shared" si="119"/>
        <v/>
      </c>
      <c r="K756" s="116"/>
      <c r="L756" s="109" t="str">
        <f t="shared" si="114"/>
        <v/>
      </c>
      <c r="M756" s="97"/>
      <c r="N756" s="109" t="str">
        <f t="shared" si="115"/>
        <v/>
      </c>
      <c r="O756" s="98"/>
      <c r="P756" s="110" t="str">
        <f t="shared" si="118"/>
        <v/>
      </c>
      <c r="Q756" s="143" t="str">
        <f t="shared" si="120"/>
        <v/>
      </c>
      <c r="R756" s="148" t="str">
        <f t="shared" si="116"/>
        <v/>
      </c>
      <c r="S756" s="113" t="str">
        <f>IF(ISBLANK(C756)=TRUE,"",VLOOKUP(C756,'Límites Gráfico'!A:D,4,FALSE))</f>
        <v/>
      </c>
      <c r="T756" s="111" t="str">
        <f t="shared" si="117"/>
        <v>N. A.</v>
      </c>
      <c r="U756" s="140"/>
      <c r="V756" s="119"/>
      <c r="W756" s="216"/>
      <c r="X756" s="216"/>
    </row>
    <row r="757" spans="1:24" x14ac:dyDescent="0.25">
      <c r="A757" s="197"/>
      <c r="B757" s="108"/>
      <c r="C757" s="115"/>
      <c r="D757" s="116"/>
      <c r="E757" s="109" t="str">
        <f t="shared" si="111"/>
        <v/>
      </c>
      <c r="F757" s="97"/>
      <c r="G757" s="109" t="str">
        <f t="shared" si="112"/>
        <v/>
      </c>
      <c r="H757" s="98"/>
      <c r="I757" s="110" t="str">
        <f t="shared" si="113"/>
        <v/>
      </c>
      <c r="J757" s="145" t="str">
        <f t="shared" si="119"/>
        <v/>
      </c>
      <c r="K757" s="116"/>
      <c r="L757" s="109" t="str">
        <f t="shared" si="114"/>
        <v/>
      </c>
      <c r="M757" s="97"/>
      <c r="N757" s="109" t="str">
        <f t="shared" si="115"/>
        <v/>
      </c>
      <c r="O757" s="98"/>
      <c r="P757" s="110" t="str">
        <f t="shared" si="118"/>
        <v/>
      </c>
      <c r="Q757" s="143" t="str">
        <f t="shared" si="120"/>
        <v/>
      </c>
      <c r="R757" s="148" t="str">
        <f t="shared" si="116"/>
        <v/>
      </c>
      <c r="S757" s="113" t="str">
        <f>IF(ISBLANK(C757)=TRUE,"",VLOOKUP(C757,'Límites Gráfico'!A:D,4,FALSE))</f>
        <v/>
      </c>
      <c r="T757" s="111" t="str">
        <f t="shared" si="117"/>
        <v>N. A.</v>
      </c>
      <c r="U757" s="140"/>
      <c r="V757" s="119"/>
      <c r="W757" s="216"/>
      <c r="X757" s="216"/>
    </row>
    <row r="758" spans="1:24" x14ac:dyDescent="0.25">
      <c r="A758" s="197"/>
      <c r="B758" s="108"/>
      <c r="C758" s="115"/>
      <c r="D758" s="116"/>
      <c r="E758" s="109" t="str">
        <f t="shared" si="111"/>
        <v/>
      </c>
      <c r="F758" s="97"/>
      <c r="G758" s="109" t="str">
        <f t="shared" si="112"/>
        <v/>
      </c>
      <c r="H758" s="98"/>
      <c r="I758" s="110" t="str">
        <f t="shared" si="113"/>
        <v/>
      </c>
      <c r="J758" s="145" t="str">
        <f t="shared" si="119"/>
        <v/>
      </c>
      <c r="K758" s="116"/>
      <c r="L758" s="109" t="str">
        <f t="shared" si="114"/>
        <v/>
      </c>
      <c r="M758" s="97"/>
      <c r="N758" s="109" t="str">
        <f t="shared" si="115"/>
        <v/>
      </c>
      <c r="O758" s="98"/>
      <c r="P758" s="110" t="str">
        <f t="shared" si="118"/>
        <v/>
      </c>
      <c r="Q758" s="143" t="str">
        <f t="shared" si="120"/>
        <v/>
      </c>
      <c r="R758" s="148" t="str">
        <f t="shared" si="116"/>
        <v/>
      </c>
      <c r="S758" s="113" t="str">
        <f>IF(ISBLANK(C758)=TRUE,"",VLOOKUP(C758,'Límites Gráfico'!A:D,4,FALSE))</f>
        <v/>
      </c>
      <c r="T758" s="111" t="str">
        <f t="shared" si="117"/>
        <v>N. A.</v>
      </c>
      <c r="U758" s="140"/>
      <c r="V758" s="119"/>
      <c r="W758" s="216"/>
      <c r="X758" s="216"/>
    </row>
    <row r="759" spans="1:24" x14ac:dyDescent="0.25">
      <c r="A759" s="197"/>
      <c r="B759" s="108"/>
      <c r="C759" s="115"/>
      <c r="D759" s="116"/>
      <c r="E759" s="109" t="str">
        <f t="shared" si="111"/>
        <v/>
      </c>
      <c r="F759" s="97"/>
      <c r="G759" s="109" t="str">
        <f t="shared" si="112"/>
        <v/>
      </c>
      <c r="H759" s="98"/>
      <c r="I759" s="110" t="str">
        <f t="shared" si="113"/>
        <v/>
      </c>
      <c r="J759" s="145" t="str">
        <f t="shared" si="119"/>
        <v/>
      </c>
      <c r="K759" s="116"/>
      <c r="L759" s="109" t="str">
        <f t="shared" si="114"/>
        <v/>
      </c>
      <c r="M759" s="97"/>
      <c r="N759" s="109" t="str">
        <f t="shared" si="115"/>
        <v/>
      </c>
      <c r="O759" s="98"/>
      <c r="P759" s="110" t="str">
        <f t="shared" si="118"/>
        <v/>
      </c>
      <c r="Q759" s="143" t="str">
        <f t="shared" si="120"/>
        <v/>
      </c>
      <c r="R759" s="148" t="str">
        <f t="shared" si="116"/>
        <v/>
      </c>
      <c r="S759" s="113" t="str">
        <f>IF(ISBLANK(C759)=TRUE,"",VLOOKUP(C759,'Límites Gráfico'!A:D,4,FALSE))</f>
        <v/>
      </c>
      <c r="T759" s="111" t="str">
        <f t="shared" si="117"/>
        <v>N. A.</v>
      </c>
      <c r="U759" s="140"/>
      <c r="V759" s="119"/>
      <c r="W759" s="216"/>
      <c r="X759" s="216"/>
    </row>
    <row r="760" spans="1:24" x14ac:dyDescent="0.25">
      <c r="A760" s="197"/>
      <c r="B760" s="108"/>
      <c r="C760" s="115"/>
      <c r="D760" s="116"/>
      <c r="E760" s="109" t="str">
        <f t="shared" si="111"/>
        <v/>
      </c>
      <c r="F760" s="97"/>
      <c r="G760" s="109" t="str">
        <f t="shared" si="112"/>
        <v/>
      </c>
      <c r="H760" s="98"/>
      <c r="I760" s="110" t="str">
        <f t="shared" si="113"/>
        <v/>
      </c>
      <c r="J760" s="145" t="str">
        <f t="shared" si="119"/>
        <v/>
      </c>
      <c r="K760" s="116"/>
      <c r="L760" s="109" t="str">
        <f t="shared" si="114"/>
        <v/>
      </c>
      <c r="M760" s="97"/>
      <c r="N760" s="109" t="str">
        <f t="shared" si="115"/>
        <v/>
      </c>
      <c r="O760" s="98"/>
      <c r="P760" s="110" t="str">
        <f t="shared" si="118"/>
        <v/>
      </c>
      <c r="Q760" s="143" t="str">
        <f t="shared" si="120"/>
        <v/>
      </c>
      <c r="R760" s="148" t="str">
        <f t="shared" si="116"/>
        <v/>
      </c>
      <c r="S760" s="113" t="str">
        <f>IF(ISBLANK(C760)=TRUE,"",VLOOKUP(C760,'Límites Gráfico'!A:D,4,FALSE))</f>
        <v/>
      </c>
      <c r="T760" s="111" t="str">
        <f t="shared" si="117"/>
        <v>N. A.</v>
      </c>
      <c r="U760" s="140"/>
      <c r="V760" s="119"/>
      <c r="W760" s="216"/>
      <c r="X760" s="216"/>
    </row>
    <row r="761" spans="1:24" x14ac:dyDescent="0.25">
      <c r="A761" s="197"/>
      <c r="B761" s="108"/>
      <c r="C761" s="115"/>
      <c r="D761" s="116"/>
      <c r="E761" s="109" t="str">
        <f t="shared" si="111"/>
        <v/>
      </c>
      <c r="F761" s="97"/>
      <c r="G761" s="109" t="str">
        <f t="shared" si="112"/>
        <v/>
      </c>
      <c r="H761" s="98"/>
      <c r="I761" s="110" t="str">
        <f t="shared" si="113"/>
        <v/>
      </c>
      <c r="J761" s="145" t="str">
        <f t="shared" si="119"/>
        <v/>
      </c>
      <c r="K761" s="116"/>
      <c r="L761" s="109" t="str">
        <f t="shared" si="114"/>
        <v/>
      </c>
      <c r="M761" s="97"/>
      <c r="N761" s="109" t="str">
        <f t="shared" si="115"/>
        <v/>
      </c>
      <c r="O761" s="98"/>
      <c r="P761" s="110" t="str">
        <f t="shared" si="118"/>
        <v/>
      </c>
      <c r="Q761" s="143" t="str">
        <f t="shared" si="120"/>
        <v/>
      </c>
      <c r="R761" s="148" t="str">
        <f t="shared" si="116"/>
        <v/>
      </c>
      <c r="S761" s="113" t="str">
        <f>IF(ISBLANK(C761)=TRUE,"",VLOOKUP(C761,'Límites Gráfico'!A:D,4,FALSE))</f>
        <v/>
      </c>
      <c r="T761" s="111" t="str">
        <f t="shared" si="117"/>
        <v>N. A.</v>
      </c>
      <c r="U761" s="140"/>
      <c r="V761" s="119"/>
      <c r="W761" s="216"/>
      <c r="X761" s="216"/>
    </row>
    <row r="762" spans="1:24" x14ac:dyDescent="0.25">
      <c r="A762" s="197"/>
      <c r="B762" s="108"/>
      <c r="C762" s="115"/>
      <c r="D762" s="116"/>
      <c r="E762" s="109" t="str">
        <f t="shared" si="111"/>
        <v/>
      </c>
      <c r="F762" s="97"/>
      <c r="G762" s="109" t="str">
        <f t="shared" si="112"/>
        <v/>
      </c>
      <c r="H762" s="98"/>
      <c r="I762" s="110" t="str">
        <f t="shared" si="113"/>
        <v/>
      </c>
      <c r="J762" s="145" t="str">
        <f t="shared" si="119"/>
        <v/>
      </c>
      <c r="K762" s="116"/>
      <c r="L762" s="109" t="str">
        <f t="shared" si="114"/>
        <v/>
      </c>
      <c r="M762" s="97"/>
      <c r="N762" s="109" t="str">
        <f t="shared" si="115"/>
        <v/>
      </c>
      <c r="O762" s="98"/>
      <c r="P762" s="110" t="str">
        <f t="shared" si="118"/>
        <v/>
      </c>
      <c r="Q762" s="143" t="str">
        <f t="shared" si="120"/>
        <v/>
      </c>
      <c r="R762" s="148" t="str">
        <f t="shared" si="116"/>
        <v/>
      </c>
      <c r="S762" s="113" t="str">
        <f>IF(ISBLANK(C762)=TRUE,"",VLOOKUP(C762,'Límites Gráfico'!A:D,4,FALSE))</f>
        <v/>
      </c>
      <c r="T762" s="111" t="str">
        <f t="shared" si="117"/>
        <v>N. A.</v>
      </c>
      <c r="U762" s="140"/>
      <c r="V762" s="119"/>
      <c r="W762" s="216"/>
      <c r="X762" s="216"/>
    </row>
    <row r="763" spans="1:24" x14ac:dyDescent="0.25">
      <c r="A763" s="197"/>
      <c r="B763" s="108"/>
      <c r="C763" s="115"/>
      <c r="D763" s="116"/>
      <c r="E763" s="109" t="str">
        <f t="shared" si="111"/>
        <v/>
      </c>
      <c r="F763" s="97"/>
      <c r="G763" s="109" t="str">
        <f t="shared" si="112"/>
        <v/>
      </c>
      <c r="H763" s="98"/>
      <c r="I763" s="110" t="str">
        <f t="shared" si="113"/>
        <v/>
      </c>
      <c r="J763" s="145" t="str">
        <f t="shared" si="119"/>
        <v/>
      </c>
      <c r="K763" s="116"/>
      <c r="L763" s="109" t="str">
        <f t="shared" si="114"/>
        <v/>
      </c>
      <c r="M763" s="97"/>
      <c r="N763" s="109" t="str">
        <f t="shared" si="115"/>
        <v/>
      </c>
      <c r="O763" s="98"/>
      <c r="P763" s="110" t="str">
        <f t="shared" si="118"/>
        <v/>
      </c>
      <c r="Q763" s="143" t="str">
        <f t="shared" si="120"/>
        <v/>
      </c>
      <c r="R763" s="148" t="str">
        <f t="shared" si="116"/>
        <v/>
      </c>
      <c r="S763" s="113" t="str">
        <f>IF(ISBLANK(C763)=TRUE,"",VLOOKUP(C763,'Límites Gráfico'!A:D,4,FALSE))</f>
        <v/>
      </c>
      <c r="T763" s="111" t="str">
        <f t="shared" si="117"/>
        <v>N. A.</v>
      </c>
      <c r="U763" s="140"/>
      <c r="V763" s="119"/>
      <c r="W763" s="216"/>
      <c r="X763" s="216"/>
    </row>
    <row r="764" spans="1:24" x14ac:dyDescent="0.25">
      <c r="A764" s="197"/>
      <c r="B764" s="108"/>
      <c r="C764" s="115"/>
      <c r="D764" s="116"/>
      <c r="E764" s="109" t="str">
        <f t="shared" si="111"/>
        <v/>
      </c>
      <c r="F764" s="97"/>
      <c r="G764" s="109" t="str">
        <f t="shared" si="112"/>
        <v/>
      </c>
      <c r="H764" s="98"/>
      <c r="I764" s="110" t="str">
        <f t="shared" si="113"/>
        <v/>
      </c>
      <c r="J764" s="145" t="str">
        <f t="shared" si="119"/>
        <v/>
      </c>
      <c r="K764" s="116"/>
      <c r="L764" s="109" t="str">
        <f t="shared" si="114"/>
        <v/>
      </c>
      <c r="M764" s="97"/>
      <c r="N764" s="109" t="str">
        <f t="shared" si="115"/>
        <v/>
      </c>
      <c r="O764" s="98"/>
      <c r="P764" s="110" t="str">
        <f t="shared" si="118"/>
        <v/>
      </c>
      <c r="Q764" s="143" t="str">
        <f t="shared" si="120"/>
        <v/>
      </c>
      <c r="R764" s="148" t="str">
        <f t="shared" si="116"/>
        <v/>
      </c>
      <c r="S764" s="113" t="str">
        <f>IF(ISBLANK(C764)=TRUE,"",VLOOKUP(C764,'Límites Gráfico'!A:D,4,FALSE))</f>
        <v/>
      </c>
      <c r="T764" s="111" t="str">
        <f t="shared" si="117"/>
        <v>N. A.</v>
      </c>
      <c r="U764" s="140"/>
      <c r="V764" s="119"/>
      <c r="W764" s="216"/>
      <c r="X764" s="216"/>
    </row>
    <row r="765" spans="1:24" x14ac:dyDescent="0.25">
      <c r="A765" s="197"/>
      <c r="B765" s="108"/>
      <c r="C765" s="115"/>
      <c r="D765" s="116"/>
      <c r="E765" s="109" t="str">
        <f t="shared" si="111"/>
        <v/>
      </c>
      <c r="F765" s="97"/>
      <c r="G765" s="109" t="str">
        <f t="shared" si="112"/>
        <v/>
      </c>
      <c r="H765" s="98"/>
      <c r="I765" s="110" t="str">
        <f t="shared" si="113"/>
        <v/>
      </c>
      <c r="J765" s="145" t="str">
        <f t="shared" si="119"/>
        <v/>
      </c>
      <c r="K765" s="116"/>
      <c r="L765" s="109" t="str">
        <f t="shared" si="114"/>
        <v/>
      </c>
      <c r="M765" s="97"/>
      <c r="N765" s="109" t="str">
        <f t="shared" si="115"/>
        <v/>
      </c>
      <c r="O765" s="98"/>
      <c r="P765" s="110" t="str">
        <f t="shared" si="118"/>
        <v/>
      </c>
      <c r="Q765" s="143" t="str">
        <f t="shared" si="120"/>
        <v/>
      </c>
      <c r="R765" s="148" t="str">
        <f t="shared" si="116"/>
        <v/>
      </c>
      <c r="S765" s="113" t="str">
        <f>IF(ISBLANK(C765)=TRUE,"",VLOOKUP(C765,'Límites Gráfico'!A:D,4,FALSE))</f>
        <v/>
      </c>
      <c r="T765" s="111" t="str">
        <f t="shared" si="117"/>
        <v>N. A.</v>
      </c>
      <c r="U765" s="140"/>
      <c r="V765" s="119"/>
      <c r="W765" s="216"/>
      <c r="X765" s="216"/>
    </row>
    <row r="766" spans="1:24" x14ac:dyDescent="0.25">
      <c r="A766" s="197"/>
      <c r="B766" s="108"/>
      <c r="C766" s="115"/>
      <c r="D766" s="116"/>
      <c r="E766" s="109" t="str">
        <f t="shared" si="111"/>
        <v/>
      </c>
      <c r="F766" s="97"/>
      <c r="G766" s="109" t="str">
        <f t="shared" si="112"/>
        <v/>
      </c>
      <c r="H766" s="98"/>
      <c r="I766" s="110" t="str">
        <f t="shared" si="113"/>
        <v/>
      </c>
      <c r="J766" s="145" t="str">
        <f t="shared" si="119"/>
        <v/>
      </c>
      <c r="K766" s="116"/>
      <c r="L766" s="109" t="str">
        <f t="shared" si="114"/>
        <v/>
      </c>
      <c r="M766" s="97"/>
      <c r="N766" s="109" t="str">
        <f t="shared" si="115"/>
        <v/>
      </c>
      <c r="O766" s="98"/>
      <c r="P766" s="110" t="str">
        <f t="shared" si="118"/>
        <v/>
      </c>
      <c r="Q766" s="143" t="str">
        <f t="shared" si="120"/>
        <v/>
      </c>
      <c r="R766" s="148" t="str">
        <f t="shared" si="116"/>
        <v/>
      </c>
      <c r="S766" s="113" t="str">
        <f>IF(ISBLANK(C766)=TRUE,"",VLOOKUP(C766,'Límites Gráfico'!A:D,4,FALSE))</f>
        <v/>
      </c>
      <c r="T766" s="111" t="str">
        <f t="shared" si="117"/>
        <v>N. A.</v>
      </c>
      <c r="U766" s="140"/>
      <c r="V766" s="119"/>
      <c r="W766" s="216"/>
      <c r="X766" s="216"/>
    </row>
    <row r="767" spans="1:24" x14ac:dyDescent="0.25">
      <c r="A767" s="197"/>
      <c r="B767" s="108"/>
      <c r="C767" s="115"/>
      <c r="D767" s="116"/>
      <c r="E767" s="109" t="str">
        <f t="shared" si="111"/>
        <v/>
      </c>
      <c r="F767" s="97"/>
      <c r="G767" s="109" t="str">
        <f t="shared" si="112"/>
        <v/>
      </c>
      <c r="H767" s="98"/>
      <c r="I767" s="110" t="str">
        <f t="shared" si="113"/>
        <v/>
      </c>
      <c r="J767" s="145" t="str">
        <f t="shared" si="119"/>
        <v/>
      </c>
      <c r="K767" s="116"/>
      <c r="L767" s="109" t="str">
        <f t="shared" si="114"/>
        <v/>
      </c>
      <c r="M767" s="97"/>
      <c r="N767" s="109" t="str">
        <f t="shared" si="115"/>
        <v/>
      </c>
      <c r="O767" s="98"/>
      <c r="P767" s="110" t="str">
        <f t="shared" si="118"/>
        <v/>
      </c>
      <c r="Q767" s="143" t="str">
        <f t="shared" si="120"/>
        <v/>
      </c>
      <c r="R767" s="148" t="str">
        <f t="shared" si="116"/>
        <v/>
      </c>
      <c r="S767" s="113" t="str">
        <f>IF(ISBLANK(C767)=TRUE,"",VLOOKUP(C767,'Límites Gráfico'!A:D,4,FALSE))</f>
        <v/>
      </c>
      <c r="T767" s="111" t="str">
        <f t="shared" si="117"/>
        <v>N. A.</v>
      </c>
      <c r="U767" s="140"/>
      <c r="V767" s="119"/>
      <c r="W767" s="216"/>
      <c r="X767" s="216"/>
    </row>
    <row r="768" spans="1:24" x14ac:dyDescent="0.25">
      <c r="A768" s="197"/>
      <c r="B768" s="108"/>
      <c r="C768" s="115"/>
      <c r="D768" s="116"/>
      <c r="E768" s="109" t="str">
        <f t="shared" si="111"/>
        <v/>
      </c>
      <c r="F768" s="97"/>
      <c r="G768" s="109" t="str">
        <f t="shared" si="112"/>
        <v/>
      </c>
      <c r="H768" s="98"/>
      <c r="I768" s="110" t="str">
        <f t="shared" si="113"/>
        <v/>
      </c>
      <c r="J768" s="145" t="str">
        <f t="shared" si="119"/>
        <v/>
      </c>
      <c r="K768" s="116"/>
      <c r="L768" s="109" t="str">
        <f t="shared" si="114"/>
        <v/>
      </c>
      <c r="M768" s="97"/>
      <c r="N768" s="109" t="str">
        <f t="shared" si="115"/>
        <v/>
      </c>
      <c r="O768" s="98"/>
      <c r="P768" s="110" t="str">
        <f t="shared" si="118"/>
        <v/>
      </c>
      <c r="Q768" s="143" t="str">
        <f t="shared" si="120"/>
        <v/>
      </c>
      <c r="R768" s="148" t="str">
        <f t="shared" si="116"/>
        <v/>
      </c>
      <c r="S768" s="113" t="str">
        <f>IF(ISBLANK(C768)=TRUE,"",VLOOKUP(C768,'Límites Gráfico'!A:D,4,FALSE))</f>
        <v/>
      </c>
      <c r="T768" s="111" t="str">
        <f t="shared" si="117"/>
        <v>N. A.</v>
      </c>
      <c r="U768" s="140"/>
      <c r="V768" s="119"/>
      <c r="W768" s="216"/>
      <c r="X768" s="216"/>
    </row>
    <row r="769" spans="1:24" x14ac:dyDescent="0.25">
      <c r="A769" s="197"/>
      <c r="B769" s="108"/>
      <c r="C769" s="115"/>
      <c r="D769" s="116"/>
      <c r="E769" s="109" t="str">
        <f t="shared" si="111"/>
        <v/>
      </c>
      <c r="F769" s="97"/>
      <c r="G769" s="109" t="str">
        <f t="shared" si="112"/>
        <v/>
      </c>
      <c r="H769" s="98"/>
      <c r="I769" s="110" t="str">
        <f t="shared" si="113"/>
        <v/>
      </c>
      <c r="J769" s="145" t="str">
        <f t="shared" si="119"/>
        <v/>
      </c>
      <c r="K769" s="116"/>
      <c r="L769" s="109" t="str">
        <f t="shared" si="114"/>
        <v/>
      </c>
      <c r="M769" s="97"/>
      <c r="N769" s="109" t="str">
        <f t="shared" si="115"/>
        <v/>
      </c>
      <c r="O769" s="98"/>
      <c r="P769" s="110" t="str">
        <f t="shared" si="118"/>
        <v/>
      </c>
      <c r="Q769" s="143" t="str">
        <f t="shared" si="120"/>
        <v/>
      </c>
      <c r="R769" s="148" t="str">
        <f t="shared" si="116"/>
        <v/>
      </c>
      <c r="S769" s="113" t="str">
        <f>IF(ISBLANK(C769)=TRUE,"",VLOOKUP(C769,'Límites Gráfico'!A:D,4,FALSE))</f>
        <v/>
      </c>
      <c r="T769" s="111" t="str">
        <f t="shared" si="117"/>
        <v>N. A.</v>
      </c>
      <c r="U769" s="140"/>
      <c r="V769" s="119"/>
      <c r="W769" s="216"/>
      <c r="X769" s="216"/>
    </row>
    <row r="770" spans="1:24" x14ac:dyDescent="0.25">
      <c r="A770" s="197"/>
      <c r="B770" s="108"/>
      <c r="C770" s="115"/>
      <c r="D770" s="116"/>
      <c r="E770" s="109" t="str">
        <f t="shared" si="111"/>
        <v/>
      </c>
      <c r="F770" s="97"/>
      <c r="G770" s="109" t="str">
        <f t="shared" si="112"/>
        <v/>
      </c>
      <c r="H770" s="98"/>
      <c r="I770" s="110" t="str">
        <f t="shared" si="113"/>
        <v/>
      </c>
      <c r="J770" s="145" t="str">
        <f t="shared" si="119"/>
        <v/>
      </c>
      <c r="K770" s="116"/>
      <c r="L770" s="109" t="str">
        <f t="shared" si="114"/>
        <v/>
      </c>
      <c r="M770" s="97"/>
      <c r="N770" s="109" t="str">
        <f t="shared" si="115"/>
        <v/>
      </c>
      <c r="O770" s="98"/>
      <c r="P770" s="110" t="str">
        <f t="shared" si="118"/>
        <v/>
      </c>
      <c r="Q770" s="143" t="str">
        <f t="shared" si="120"/>
        <v/>
      </c>
      <c r="R770" s="148" t="str">
        <f t="shared" si="116"/>
        <v/>
      </c>
      <c r="S770" s="113" t="str">
        <f>IF(ISBLANK(C770)=TRUE,"",VLOOKUP(C770,'Límites Gráfico'!A:D,4,FALSE))</f>
        <v/>
      </c>
      <c r="T770" s="111" t="str">
        <f t="shared" si="117"/>
        <v>N. A.</v>
      </c>
      <c r="U770" s="140"/>
      <c r="V770" s="119"/>
      <c r="W770" s="216"/>
      <c r="X770" s="216"/>
    </row>
    <row r="771" spans="1:24" x14ac:dyDescent="0.25">
      <c r="A771" s="197"/>
      <c r="B771" s="108"/>
      <c r="C771" s="115"/>
      <c r="D771" s="116"/>
      <c r="E771" s="109" t="str">
        <f t="shared" si="111"/>
        <v/>
      </c>
      <c r="F771" s="97"/>
      <c r="G771" s="109" t="str">
        <f t="shared" si="112"/>
        <v/>
      </c>
      <c r="H771" s="98"/>
      <c r="I771" s="110" t="str">
        <f t="shared" si="113"/>
        <v/>
      </c>
      <c r="J771" s="145" t="str">
        <f t="shared" si="119"/>
        <v/>
      </c>
      <c r="K771" s="116"/>
      <c r="L771" s="109" t="str">
        <f t="shared" si="114"/>
        <v/>
      </c>
      <c r="M771" s="97"/>
      <c r="N771" s="109" t="str">
        <f t="shared" si="115"/>
        <v/>
      </c>
      <c r="O771" s="98"/>
      <c r="P771" s="110" t="str">
        <f t="shared" si="118"/>
        <v/>
      </c>
      <c r="Q771" s="143" t="str">
        <f t="shared" si="120"/>
        <v/>
      </c>
      <c r="R771" s="148" t="str">
        <f t="shared" si="116"/>
        <v/>
      </c>
      <c r="S771" s="113" t="str">
        <f>IF(ISBLANK(C771)=TRUE,"",VLOOKUP(C771,'Límites Gráfico'!A:D,4,FALSE))</f>
        <v/>
      </c>
      <c r="T771" s="111" t="str">
        <f t="shared" si="117"/>
        <v>N. A.</v>
      </c>
      <c r="U771" s="140"/>
      <c r="V771" s="119"/>
      <c r="W771" s="216"/>
      <c r="X771" s="216"/>
    </row>
    <row r="772" spans="1:24" x14ac:dyDescent="0.25">
      <c r="A772" s="197"/>
      <c r="B772" s="108"/>
      <c r="C772" s="115"/>
      <c r="D772" s="116"/>
      <c r="E772" s="109" t="str">
        <f t="shared" si="111"/>
        <v/>
      </c>
      <c r="F772" s="97"/>
      <c r="G772" s="109" t="str">
        <f t="shared" si="112"/>
        <v/>
      </c>
      <c r="H772" s="98"/>
      <c r="I772" s="110" t="str">
        <f t="shared" si="113"/>
        <v/>
      </c>
      <c r="J772" s="145" t="str">
        <f t="shared" si="119"/>
        <v/>
      </c>
      <c r="K772" s="116"/>
      <c r="L772" s="109" t="str">
        <f t="shared" si="114"/>
        <v/>
      </c>
      <c r="M772" s="97"/>
      <c r="N772" s="109" t="str">
        <f t="shared" si="115"/>
        <v/>
      </c>
      <c r="O772" s="98"/>
      <c r="P772" s="110" t="str">
        <f t="shared" si="118"/>
        <v/>
      </c>
      <c r="Q772" s="143" t="str">
        <f t="shared" si="120"/>
        <v/>
      </c>
      <c r="R772" s="148" t="str">
        <f t="shared" si="116"/>
        <v/>
      </c>
      <c r="S772" s="113" t="str">
        <f>IF(ISBLANK(C772)=TRUE,"",VLOOKUP(C772,'Límites Gráfico'!A:D,4,FALSE))</f>
        <v/>
      </c>
      <c r="T772" s="111" t="str">
        <f t="shared" si="117"/>
        <v>N. A.</v>
      </c>
      <c r="U772" s="140"/>
      <c r="V772" s="119"/>
      <c r="W772" s="216"/>
      <c r="X772" s="216"/>
    </row>
    <row r="773" spans="1:24" x14ac:dyDescent="0.25">
      <c r="A773" s="197"/>
      <c r="B773" s="108"/>
      <c r="C773" s="115"/>
      <c r="D773" s="116"/>
      <c r="E773" s="109" t="str">
        <f t="shared" si="111"/>
        <v/>
      </c>
      <c r="F773" s="97"/>
      <c r="G773" s="109" t="str">
        <f t="shared" si="112"/>
        <v/>
      </c>
      <c r="H773" s="98"/>
      <c r="I773" s="110" t="str">
        <f t="shared" si="113"/>
        <v/>
      </c>
      <c r="J773" s="145" t="str">
        <f t="shared" si="119"/>
        <v/>
      </c>
      <c r="K773" s="116"/>
      <c r="L773" s="109" t="str">
        <f t="shared" si="114"/>
        <v/>
      </c>
      <c r="M773" s="97"/>
      <c r="N773" s="109" t="str">
        <f t="shared" si="115"/>
        <v/>
      </c>
      <c r="O773" s="98"/>
      <c r="P773" s="110" t="str">
        <f t="shared" si="118"/>
        <v/>
      </c>
      <c r="Q773" s="143" t="str">
        <f t="shared" si="120"/>
        <v/>
      </c>
      <c r="R773" s="148" t="str">
        <f t="shared" si="116"/>
        <v/>
      </c>
      <c r="S773" s="113" t="str">
        <f>IF(ISBLANK(C773)=TRUE,"",VLOOKUP(C773,'Límites Gráfico'!A:D,4,FALSE))</f>
        <v/>
      </c>
      <c r="T773" s="111" t="str">
        <f t="shared" si="117"/>
        <v>N. A.</v>
      </c>
      <c r="U773" s="140"/>
      <c r="V773" s="119"/>
      <c r="W773" s="216"/>
      <c r="X773" s="216"/>
    </row>
    <row r="774" spans="1:24" x14ac:dyDescent="0.25">
      <c r="A774" s="197"/>
      <c r="B774" s="108"/>
      <c r="C774" s="115"/>
      <c r="D774" s="116"/>
      <c r="E774" s="109" t="str">
        <f t="shared" si="111"/>
        <v/>
      </c>
      <c r="F774" s="97"/>
      <c r="G774" s="109" t="str">
        <f t="shared" si="112"/>
        <v/>
      </c>
      <c r="H774" s="98"/>
      <c r="I774" s="110" t="str">
        <f t="shared" si="113"/>
        <v/>
      </c>
      <c r="J774" s="145" t="str">
        <f t="shared" si="119"/>
        <v/>
      </c>
      <c r="K774" s="116"/>
      <c r="L774" s="109" t="str">
        <f t="shared" si="114"/>
        <v/>
      </c>
      <c r="M774" s="97"/>
      <c r="N774" s="109" t="str">
        <f t="shared" si="115"/>
        <v/>
      </c>
      <c r="O774" s="98"/>
      <c r="P774" s="110" t="str">
        <f t="shared" si="118"/>
        <v/>
      </c>
      <c r="Q774" s="143" t="str">
        <f t="shared" si="120"/>
        <v/>
      </c>
      <c r="R774" s="148" t="str">
        <f t="shared" si="116"/>
        <v/>
      </c>
      <c r="S774" s="113" t="str">
        <f>IF(ISBLANK(C774)=TRUE,"",VLOOKUP(C774,'Límites Gráfico'!A:D,4,FALSE))</f>
        <v/>
      </c>
      <c r="T774" s="111" t="str">
        <f t="shared" si="117"/>
        <v>N. A.</v>
      </c>
      <c r="U774" s="140"/>
      <c r="V774" s="119"/>
      <c r="W774" s="216"/>
      <c r="X774" s="216"/>
    </row>
    <row r="775" spans="1:24" x14ac:dyDescent="0.25">
      <c r="A775" s="197"/>
      <c r="B775" s="108"/>
      <c r="C775" s="115"/>
      <c r="D775" s="116"/>
      <c r="E775" s="109" t="str">
        <f t="shared" si="111"/>
        <v/>
      </c>
      <c r="F775" s="97"/>
      <c r="G775" s="109" t="str">
        <f t="shared" si="112"/>
        <v/>
      </c>
      <c r="H775" s="98"/>
      <c r="I775" s="110" t="str">
        <f t="shared" si="113"/>
        <v/>
      </c>
      <c r="J775" s="145" t="str">
        <f t="shared" si="119"/>
        <v/>
      </c>
      <c r="K775" s="116"/>
      <c r="L775" s="109" t="str">
        <f t="shared" si="114"/>
        <v/>
      </c>
      <c r="M775" s="97"/>
      <c r="N775" s="109" t="str">
        <f t="shared" si="115"/>
        <v/>
      </c>
      <c r="O775" s="98"/>
      <c r="P775" s="110" t="str">
        <f t="shared" si="118"/>
        <v/>
      </c>
      <c r="Q775" s="143" t="str">
        <f t="shared" si="120"/>
        <v/>
      </c>
      <c r="R775" s="148" t="str">
        <f t="shared" si="116"/>
        <v/>
      </c>
      <c r="S775" s="113" t="str">
        <f>IF(ISBLANK(C775)=TRUE,"",VLOOKUP(C775,'Límites Gráfico'!A:D,4,FALSE))</f>
        <v/>
      </c>
      <c r="T775" s="111" t="str">
        <f t="shared" si="117"/>
        <v>N. A.</v>
      </c>
      <c r="U775" s="140"/>
      <c r="V775" s="119"/>
      <c r="W775" s="216"/>
      <c r="X775" s="216"/>
    </row>
    <row r="776" spans="1:24" x14ac:dyDescent="0.25">
      <c r="A776" s="197"/>
      <c r="B776" s="108"/>
      <c r="C776" s="115"/>
      <c r="D776" s="116"/>
      <c r="E776" s="109" t="str">
        <f t="shared" si="111"/>
        <v/>
      </c>
      <c r="F776" s="97"/>
      <c r="G776" s="109" t="str">
        <f t="shared" si="112"/>
        <v/>
      </c>
      <c r="H776" s="98"/>
      <c r="I776" s="110" t="str">
        <f t="shared" si="113"/>
        <v/>
      </c>
      <c r="J776" s="145" t="str">
        <f t="shared" si="119"/>
        <v/>
      </c>
      <c r="K776" s="116"/>
      <c r="L776" s="109" t="str">
        <f t="shared" si="114"/>
        <v/>
      </c>
      <c r="M776" s="97"/>
      <c r="N776" s="109" t="str">
        <f t="shared" si="115"/>
        <v/>
      </c>
      <c r="O776" s="98"/>
      <c r="P776" s="110" t="str">
        <f t="shared" si="118"/>
        <v/>
      </c>
      <c r="Q776" s="143" t="str">
        <f t="shared" si="120"/>
        <v/>
      </c>
      <c r="R776" s="148" t="str">
        <f t="shared" si="116"/>
        <v/>
      </c>
      <c r="S776" s="113" t="str">
        <f>IF(ISBLANK(C776)=TRUE,"",VLOOKUP(C776,'Límites Gráfico'!A:D,4,FALSE))</f>
        <v/>
      </c>
      <c r="T776" s="111" t="str">
        <f t="shared" si="117"/>
        <v>N. A.</v>
      </c>
      <c r="U776" s="140"/>
      <c r="V776" s="119"/>
      <c r="W776" s="216"/>
      <c r="X776" s="216"/>
    </row>
    <row r="777" spans="1:24" x14ac:dyDescent="0.25">
      <c r="A777" s="197"/>
      <c r="B777" s="108"/>
      <c r="C777" s="115"/>
      <c r="D777" s="116"/>
      <c r="E777" s="109" t="str">
        <f t="shared" si="111"/>
        <v/>
      </c>
      <c r="F777" s="97"/>
      <c r="G777" s="109" t="str">
        <f t="shared" si="112"/>
        <v/>
      </c>
      <c r="H777" s="98"/>
      <c r="I777" s="110" t="str">
        <f t="shared" si="113"/>
        <v/>
      </c>
      <c r="J777" s="145" t="str">
        <f t="shared" si="119"/>
        <v/>
      </c>
      <c r="K777" s="116"/>
      <c r="L777" s="109" t="str">
        <f t="shared" si="114"/>
        <v/>
      </c>
      <c r="M777" s="97"/>
      <c r="N777" s="109" t="str">
        <f t="shared" si="115"/>
        <v/>
      </c>
      <c r="O777" s="98"/>
      <c r="P777" s="110" t="str">
        <f t="shared" si="118"/>
        <v/>
      </c>
      <c r="Q777" s="143" t="str">
        <f t="shared" si="120"/>
        <v/>
      </c>
      <c r="R777" s="148" t="str">
        <f t="shared" si="116"/>
        <v/>
      </c>
      <c r="S777" s="113" t="str">
        <f>IF(ISBLANK(C777)=TRUE,"",VLOOKUP(C777,'Límites Gráfico'!A:D,4,FALSE))</f>
        <v/>
      </c>
      <c r="T777" s="111" t="str">
        <f t="shared" si="117"/>
        <v>N. A.</v>
      </c>
      <c r="U777" s="140"/>
      <c r="V777" s="119"/>
      <c r="W777" s="216"/>
      <c r="X777" s="216"/>
    </row>
    <row r="778" spans="1:24" x14ac:dyDescent="0.25">
      <c r="A778" s="197"/>
      <c r="B778" s="108"/>
      <c r="C778" s="115"/>
      <c r="D778" s="116"/>
      <c r="E778" s="109" t="str">
        <f t="shared" si="111"/>
        <v/>
      </c>
      <c r="F778" s="97"/>
      <c r="G778" s="109" t="str">
        <f t="shared" si="112"/>
        <v/>
      </c>
      <c r="H778" s="98"/>
      <c r="I778" s="110" t="str">
        <f t="shared" si="113"/>
        <v/>
      </c>
      <c r="J778" s="145" t="str">
        <f t="shared" si="119"/>
        <v/>
      </c>
      <c r="K778" s="116"/>
      <c r="L778" s="109" t="str">
        <f t="shared" si="114"/>
        <v/>
      </c>
      <c r="M778" s="97"/>
      <c r="N778" s="109" t="str">
        <f t="shared" si="115"/>
        <v/>
      </c>
      <c r="O778" s="98"/>
      <c r="P778" s="110" t="str">
        <f t="shared" si="118"/>
        <v/>
      </c>
      <c r="Q778" s="143" t="str">
        <f t="shared" si="120"/>
        <v/>
      </c>
      <c r="R778" s="148" t="str">
        <f t="shared" si="116"/>
        <v/>
      </c>
      <c r="S778" s="113" t="str">
        <f>IF(ISBLANK(C778)=TRUE,"",VLOOKUP(C778,'Límites Gráfico'!A:D,4,FALSE))</f>
        <v/>
      </c>
      <c r="T778" s="111" t="str">
        <f t="shared" si="117"/>
        <v>N. A.</v>
      </c>
      <c r="U778" s="140"/>
      <c r="V778" s="119"/>
      <c r="W778" s="216"/>
      <c r="X778" s="216"/>
    </row>
    <row r="779" spans="1:24" x14ac:dyDescent="0.25">
      <c r="A779" s="197"/>
      <c r="B779" s="108"/>
      <c r="C779" s="115"/>
      <c r="D779" s="116"/>
      <c r="E779" s="109" t="str">
        <f t="shared" si="111"/>
        <v/>
      </c>
      <c r="F779" s="97"/>
      <c r="G779" s="109" t="str">
        <f t="shared" si="112"/>
        <v/>
      </c>
      <c r="H779" s="98"/>
      <c r="I779" s="110" t="str">
        <f t="shared" si="113"/>
        <v/>
      </c>
      <c r="J779" s="145" t="str">
        <f t="shared" si="119"/>
        <v/>
      </c>
      <c r="K779" s="116"/>
      <c r="L779" s="109" t="str">
        <f t="shared" si="114"/>
        <v/>
      </c>
      <c r="M779" s="97"/>
      <c r="N779" s="109" t="str">
        <f t="shared" si="115"/>
        <v/>
      </c>
      <c r="O779" s="98"/>
      <c r="P779" s="110" t="str">
        <f t="shared" si="118"/>
        <v/>
      </c>
      <c r="Q779" s="143" t="str">
        <f t="shared" si="120"/>
        <v/>
      </c>
      <c r="R779" s="148" t="str">
        <f t="shared" si="116"/>
        <v/>
      </c>
      <c r="S779" s="113" t="str">
        <f>IF(ISBLANK(C779)=TRUE,"",VLOOKUP(C779,'Límites Gráfico'!A:D,4,FALSE))</f>
        <v/>
      </c>
      <c r="T779" s="111" t="str">
        <f t="shared" si="117"/>
        <v>N. A.</v>
      </c>
      <c r="U779" s="140"/>
      <c r="V779" s="119"/>
      <c r="W779" s="216"/>
      <c r="X779" s="216"/>
    </row>
    <row r="780" spans="1:24" x14ac:dyDescent="0.25">
      <c r="A780" s="197"/>
      <c r="B780" s="108"/>
      <c r="C780" s="115"/>
      <c r="D780" s="116"/>
      <c r="E780" s="109" t="str">
        <f t="shared" si="111"/>
        <v/>
      </c>
      <c r="F780" s="97"/>
      <c r="G780" s="109" t="str">
        <f t="shared" si="112"/>
        <v/>
      </c>
      <c r="H780" s="98"/>
      <c r="I780" s="110" t="str">
        <f t="shared" si="113"/>
        <v/>
      </c>
      <c r="J780" s="145" t="str">
        <f t="shared" si="119"/>
        <v/>
      </c>
      <c r="K780" s="116"/>
      <c r="L780" s="109" t="str">
        <f t="shared" si="114"/>
        <v/>
      </c>
      <c r="M780" s="97"/>
      <c r="N780" s="109" t="str">
        <f t="shared" si="115"/>
        <v/>
      </c>
      <c r="O780" s="98"/>
      <c r="P780" s="110" t="str">
        <f t="shared" si="118"/>
        <v/>
      </c>
      <c r="Q780" s="143" t="str">
        <f t="shared" si="120"/>
        <v/>
      </c>
      <c r="R780" s="148" t="str">
        <f t="shared" si="116"/>
        <v/>
      </c>
      <c r="S780" s="113" t="str">
        <f>IF(ISBLANK(C780)=TRUE,"",VLOOKUP(C780,'Límites Gráfico'!A:D,4,FALSE))</f>
        <v/>
      </c>
      <c r="T780" s="111" t="str">
        <f t="shared" si="117"/>
        <v>N. A.</v>
      </c>
      <c r="U780" s="140"/>
      <c r="V780" s="119"/>
      <c r="W780" s="216"/>
      <c r="X780" s="216"/>
    </row>
    <row r="781" spans="1:24" x14ac:dyDescent="0.25">
      <c r="A781" s="197"/>
      <c r="B781" s="108"/>
      <c r="C781" s="115"/>
      <c r="D781" s="116"/>
      <c r="E781" s="109" t="str">
        <f t="shared" si="111"/>
        <v/>
      </c>
      <c r="F781" s="97"/>
      <c r="G781" s="109" t="str">
        <f t="shared" si="112"/>
        <v/>
      </c>
      <c r="H781" s="98"/>
      <c r="I781" s="110" t="str">
        <f t="shared" si="113"/>
        <v/>
      </c>
      <c r="J781" s="145" t="str">
        <f t="shared" si="119"/>
        <v/>
      </c>
      <c r="K781" s="116"/>
      <c r="L781" s="109" t="str">
        <f t="shared" si="114"/>
        <v/>
      </c>
      <c r="M781" s="97"/>
      <c r="N781" s="109" t="str">
        <f t="shared" si="115"/>
        <v/>
      </c>
      <c r="O781" s="98"/>
      <c r="P781" s="110" t="str">
        <f t="shared" si="118"/>
        <v/>
      </c>
      <c r="Q781" s="143" t="str">
        <f t="shared" si="120"/>
        <v/>
      </c>
      <c r="R781" s="148" t="str">
        <f t="shared" si="116"/>
        <v/>
      </c>
      <c r="S781" s="113" t="str">
        <f>IF(ISBLANK(C781)=TRUE,"",VLOOKUP(C781,'Límites Gráfico'!A:D,4,FALSE))</f>
        <v/>
      </c>
      <c r="T781" s="111" t="str">
        <f t="shared" si="117"/>
        <v>N. A.</v>
      </c>
      <c r="U781" s="140"/>
      <c r="V781" s="119"/>
      <c r="W781" s="216"/>
      <c r="X781" s="216"/>
    </row>
    <row r="782" spans="1:24" x14ac:dyDescent="0.25">
      <c r="A782" s="197"/>
      <c r="B782" s="108"/>
      <c r="C782" s="115"/>
      <c r="D782" s="116"/>
      <c r="E782" s="109" t="str">
        <f t="shared" si="111"/>
        <v/>
      </c>
      <c r="F782" s="97"/>
      <c r="G782" s="109" t="str">
        <f t="shared" si="112"/>
        <v/>
      </c>
      <c r="H782" s="98"/>
      <c r="I782" s="110" t="str">
        <f t="shared" si="113"/>
        <v/>
      </c>
      <c r="J782" s="145" t="str">
        <f t="shared" si="119"/>
        <v/>
      </c>
      <c r="K782" s="116"/>
      <c r="L782" s="109" t="str">
        <f t="shared" si="114"/>
        <v/>
      </c>
      <c r="M782" s="97"/>
      <c r="N782" s="109" t="str">
        <f t="shared" si="115"/>
        <v/>
      </c>
      <c r="O782" s="98"/>
      <c r="P782" s="110" t="str">
        <f t="shared" si="118"/>
        <v/>
      </c>
      <c r="Q782" s="143" t="str">
        <f t="shared" si="120"/>
        <v/>
      </c>
      <c r="R782" s="148" t="str">
        <f t="shared" si="116"/>
        <v/>
      </c>
      <c r="S782" s="113" t="str">
        <f>IF(ISBLANK(C782)=TRUE,"",VLOOKUP(C782,'Límites Gráfico'!A:D,4,FALSE))</f>
        <v/>
      </c>
      <c r="T782" s="111" t="str">
        <f t="shared" si="117"/>
        <v>N. A.</v>
      </c>
      <c r="U782" s="140"/>
      <c r="V782" s="119"/>
      <c r="W782" s="216"/>
      <c r="X782" s="216"/>
    </row>
    <row r="783" spans="1:24" x14ac:dyDescent="0.25">
      <c r="A783" s="197"/>
      <c r="B783" s="108"/>
      <c r="C783" s="115"/>
      <c r="D783" s="116"/>
      <c r="E783" s="109" t="str">
        <f t="shared" si="111"/>
        <v/>
      </c>
      <c r="F783" s="97"/>
      <c r="G783" s="109" t="str">
        <f t="shared" si="112"/>
        <v/>
      </c>
      <c r="H783" s="98"/>
      <c r="I783" s="110" t="str">
        <f t="shared" si="113"/>
        <v/>
      </c>
      <c r="J783" s="145" t="str">
        <f t="shared" si="119"/>
        <v/>
      </c>
      <c r="K783" s="116"/>
      <c r="L783" s="109" t="str">
        <f t="shared" si="114"/>
        <v/>
      </c>
      <c r="M783" s="97"/>
      <c r="N783" s="109" t="str">
        <f t="shared" si="115"/>
        <v/>
      </c>
      <c r="O783" s="98"/>
      <c r="P783" s="110" t="str">
        <f t="shared" si="118"/>
        <v/>
      </c>
      <c r="Q783" s="143" t="str">
        <f t="shared" si="120"/>
        <v/>
      </c>
      <c r="R783" s="148" t="str">
        <f t="shared" si="116"/>
        <v/>
      </c>
      <c r="S783" s="113" t="str">
        <f>IF(ISBLANK(C783)=TRUE,"",VLOOKUP(C783,'Límites Gráfico'!A:D,4,FALSE))</f>
        <v/>
      </c>
      <c r="T783" s="111" t="str">
        <f t="shared" si="117"/>
        <v>N. A.</v>
      </c>
      <c r="U783" s="140"/>
      <c r="V783" s="119"/>
      <c r="W783" s="216"/>
      <c r="X783" s="216"/>
    </row>
    <row r="784" spans="1:24" x14ac:dyDescent="0.25">
      <c r="A784" s="197"/>
      <c r="B784" s="108"/>
      <c r="C784" s="115"/>
      <c r="D784" s="116"/>
      <c r="E784" s="109" t="str">
        <f t="shared" si="111"/>
        <v/>
      </c>
      <c r="F784" s="97"/>
      <c r="G784" s="109" t="str">
        <f t="shared" si="112"/>
        <v/>
      </c>
      <c r="H784" s="98"/>
      <c r="I784" s="110" t="str">
        <f t="shared" si="113"/>
        <v/>
      </c>
      <c r="J784" s="145" t="str">
        <f t="shared" si="119"/>
        <v/>
      </c>
      <c r="K784" s="116"/>
      <c r="L784" s="109" t="str">
        <f t="shared" si="114"/>
        <v/>
      </c>
      <c r="M784" s="97"/>
      <c r="N784" s="109" t="str">
        <f t="shared" si="115"/>
        <v/>
      </c>
      <c r="O784" s="98"/>
      <c r="P784" s="110" t="str">
        <f t="shared" si="118"/>
        <v/>
      </c>
      <c r="Q784" s="143" t="str">
        <f t="shared" si="120"/>
        <v/>
      </c>
      <c r="R784" s="148" t="str">
        <f t="shared" si="116"/>
        <v/>
      </c>
      <c r="S784" s="113" t="str">
        <f>IF(ISBLANK(C784)=TRUE,"",VLOOKUP(C784,'Límites Gráfico'!A:D,4,FALSE))</f>
        <v/>
      </c>
      <c r="T784" s="111" t="str">
        <f t="shared" si="117"/>
        <v>N. A.</v>
      </c>
      <c r="U784" s="140"/>
      <c r="V784" s="119"/>
      <c r="W784" s="216"/>
      <c r="X784" s="216"/>
    </row>
    <row r="785" spans="1:24" x14ac:dyDescent="0.25">
      <c r="A785" s="197"/>
      <c r="B785" s="108"/>
      <c r="C785" s="115"/>
      <c r="D785" s="116"/>
      <c r="E785" s="109" t="str">
        <f t="shared" si="111"/>
        <v/>
      </c>
      <c r="F785" s="97"/>
      <c r="G785" s="109" t="str">
        <f t="shared" si="112"/>
        <v/>
      </c>
      <c r="H785" s="98"/>
      <c r="I785" s="110" t="str">
        <f t="shared" si="113"/>
        <v/>
      </c>
      <c r="J785" s="145" t="str">
        <f t="shared" si="119"/>
        <v/>
      </c>
      <c r="K785" s="116"/>
      <c r="L785" s="109" t="str">
        <f t="shared" si="114"/>
        <v/>
      </c>
      <c r="M785" s="97"/>
      <c r="N785" s="109" t="str">
        <f t="shared" si="115"/>
        <v/>
      </c>
      <c r="O785" s="98"/>
      <c r="P785" s="110" t="str">
        <f t="shared" si="118"/>
        <v/>
      </c>
      <c r="Q785" s="143" t="str">
        <f t="shared" si="120"/>
        <v/>
      </c>
      <c r="R785" s="148" t="str">
        <f t="shared" si="116"/>
        <v/>
      </c>
      <c r="S785" s="113" t="str">
        <f>IF(ISBLANK(C785)=TRUE,"",VLOOKUP(C785,'Límites Gráfico'!A:D,4,FALSE))</f>
        <v/>
      </c>
      <c r="T785" s="111" t="str">
        <f t="shared" si="117"/>
        <v>N. A.</v>
      </c>
      <c r="U785" s="140"/>
      <c r="V785" s="119"/>
      <c r="W785" s="216"/>
      <c r="X785" s="216"/>
    </row>
    <row r="786" spans="1:24" x14ac:dyDescent="0.25">
      <c r="A786" s="197"/>
      <c r="B786" s="108"/>
      <c r="C786" s="115"/>
      <c r="D786" s="116"/>
      <c r="E786" s="109" t="str">
        <f t="shared" ref="E786:E849" si="121">IF(OR(ISBLANK(D786),ISERROR($B$14),ISERROR($B$15))=FALSE,D786+(D786*$B$14+$B$15),"")</f>
        <v/>
      </c>
      <c r="F786" s="97"/>
      <c r="G786" s="109" t="str">
        <f t="shared" ref="G786:G849" si="122">IF(OR(ISBLANK(F786),ISERROR($B$14),ISERROR($B$15))=FALSE,F786+(F786*$B$14+$B$15),"")</f>
        <v/>
      </c>
      <c r="H786" s="98"/>
      <c r="I786" s="110" t="str">
        <f t="shared" ref="I786:I849" si="123">IF(OR(ISBLANK(H786),ISERROR($B$14),ISERROR($B$15))=FALSE,H786+(H786*$B$14+$B$15),"")</f>
        <v/>
      </c>
      <c r="J786" s="145" t="str">
        <f t="shared" si="119"/>
        <v/>
      </c>
      <c r="K786" s="116"/>
      <c r="L786" s="109" t="str">
        <f t="shared" ref="L786:L849" si="124">IF(OR(ISBLANK(K786),ISERROR($B$14),ISERROR($B$15))=FALSE,K786+(K786*$B$14+$B$15),"")</f>
        <v/>
      </c>
      <c r="M786" s="97"/>
      <c r="N786" s="109" t="str">
        <f t="shared" ref="N786:N849" si="125">IF(OR(ISBLANK(M786),ISERROR($B$14),ISERROR($B$15))=FALSE,M786+(M786*$B$14+$B$15),"")</f>
        <v/>
      </c>
      <c r="O786" s="98"/>
      <c r="P786" s="110" t="str">
        <f t="shared" si="118"/>
        <v/>
      </c>
      <c r="Q786" s="143" t="str">
        <f t="shared" si="120"/>
        <v/>
      </c>
      <c r="R786" s="148" t="str">
        <f t="shared" ref="R786:R849" si="126">IF(AND(ISNUMBER(Q786),ISNUMBER(J786))=TRUE,AVERAGE(Q786,J786),"")</f>
        <v/>
      </c>
      <c r="S786" s="113" t="str">
        <f>IF(ISBLANK(C786)=TRUE,"",VLOOKUP(C786,'Límites Gráfico'!A:D,4,FALSE))</f>
        <v/>
      </c>
      <c r="T786" s="111" t="str">
        <f t="shared" ref="T786:T849" si="127">IF(AND(ISNUMBER(J786),ISNUMBER((Q786)))=TRUE,ABS(Q786-J786)/AVERAGE(Q786,J786),"N. A.")</f>
        <v>N. A.</v>
      </c>
      <c r="U786" s="140"/>
      <c r="V786" s="119"/>
      <c r="W786" s="216"/>
      <c r="X786" s="216"/>
    </row>
    <row r="787" spans="1:24" x14ac:dyDescent="0.25">
      <c r="A787" s="197"/>
      <c r="B787" s="108"/>
      <c r="C787" s="115"/>
      <c r="D787" s="116"/>
      <c r="E787" s="109" t="str">
        <f t="shared" si="121"/>
        <v/>
      </c>
      <c r="F787" s="97"/>
      <c r="G787" s="109" t="str">
        <f t="shared" si="122"/>
        <v/>
      </c>
      <c r="H787" s="98"/>
      <c r="I787" s="110" t="str">
        <f t="shared" si="123"/>
        <v/>
      </c>
      <c r="J787" s="145" t="str">
        <f t="shared" si="119"/>
        <v/>
      </c>
      <c r="K787" s="116"/>
      <c r="L787" s="109" t="str">
        <f t="shared" si="124"/>
        <v/>
      </c>
      <c r="M787" s="97"/>
      <c r="N787" s="109" t="str">
        <f t="shared" si="125"/>
        <v/>
      </c>
      <c r="O787" s="98"/>
      <c r="P787" s="110" t="str">
        <f t="shared" ref="P787:P850" si="128">IF(OR(ISBLANK(O787),ISERROR($B$14),ISERROR($B$15))=FALSE,O787+(O787*$B$14+$B$15),"")</f>
        <v/>
      </c>
      <c r="Q787" s="143" t="str">
        <f t="shared" si="120"/>
        <v/>
      </c>
      <c r="R787" s="148" t="str">
        <f t="shared" si="126"/>
        <v/>
      </c>
      <c r="S787" s="113" t="str">
        <f>IF(ISBLANK(C787)=TRUE,"",VLOOKUP(C787,'Límites Gráfico'!A:D,4,FALSE))</f>
        <v/>
      </c>
      <c r="T787" s="111" t="str">
        <f t="shared" si="127"/>
        <v>N. A.</v>
      </c>
      <c r="U787" s="140"/>
      <c r="V787" s="119"/>
      <c r="W787" s="216"/>
      <c r="X787" s="216"/>
    </row>
    <row r="788" spans="1:24" x14ac:dyDescent="0.25">
      <c r="A788" s="197"/>
      <c r="B788" s="108"/>
      <c r="C788" s="115"/>
      <c r="D788" s="116"/>
      <c r="E788" s="109" t="str">
        <f t="shared" si="121"/>
        <v/>
      </c>
      <c r="F788" s="97"/>
      <c r="G788" s="109" t="str">
        <f t="shared" si="122"/>
        <v/>
      </c>
      <c r="H788" s="98"/>
      <c r="I788" s="110" t="str">
        <f t="shared" si="123"/>
        <v/>
      </c>
      <c r="J788" s="145" t="str">
        <f t="shared" si="119"/>
        <v/>
      </c>
      <c r="K788" s="116"/>
      <c r="L788" s="109" t="str">
        <f t="shared" si="124"/>
        <v/>
      </c>
      <c r="M788" s="97"/>
      <c r="N788" s="109" t="str">
        <f t="shared" si="125"/>
        <v/>
      </c>
      <c r="O788" s="98"/>
      <c r="P788" s="110" t="str">
        <f t="shared" si="128"/>
        <v/>
      </c>
      <c r="Q788" s="143" t="str">
        <f t="shared" si="120"/>
        <v/>
      </c>
      <c r="R788" s="148" t="str">
        <f t="shared" si="126"/>
        <v/>
      </c>
      <c r="S788" s="113" t="str">
        <f>IF(ISBLANK(C788)=TRUE,"",VLOOKUP(C788,'Límites Gráfico'!A:D,4,FALSE))</f>
        <v/>
      </c>
      <c r="T788" s="111" t="str">
        <f t="shared" si="127"/>
        <v>N. A.</v>
      </c>
      <c r="U788" s="140"/>
      <c r="V788" s="119"/>
      <c r="W788" s="216"/>
      <c r="X788" s="216"/>
    </row>
    <row r="789" spans="1:24" x14ac:dyDescent="0.25">
      <c r="A789" s="197"/>
      <c r="B789" s="108"/>
      <c r="C789" s="115"/>
      <c r="D789" s="116"/>
      <c r="E789" s="109" t="str">
        <f t="shared" si="121"/>
        <v/>
      </c>
      <c r="F789" s="97"/>
      <c r="G789" s="109" t="str">
        <f t="shared" si="122"/>
        <v/>
      </c>
      <c r="H789" s="98"/>
      <c r="I789" s="110" t="str">
        <f t="shared" si="123"/>
        <v/>
      </c>
      <c r="J789" s="145" t="str">
        <f t="shared" ref="J789:J852" si="129">IF(AND(ISNUMBER(E789),ISNUMBER(G789),ISNUMBER(I789))=TRUE,IF((G789-E789)&lt;$G$6,"MASA INSUFICIENTE",IF(100-(G789-E789)*100/I789&lt;$D$6,"&lt; "&amp;$D$6,100-(G789-E789)*100/I789)),"")</f>
        <v/>
      </c>
      <c r="K789" s="116"/>
      <c r="L789" s="109" t="str">
        <f t="shared" si="124"/>
        <v/>
      </c>
      <c r="M789" s="97"/>
      <c r="N789" s="109" t="str">
        <f t="shared" si="125"/>
        <v/>
      </c>
      <c r="O789" s="98"/>
      <c r="P789" s="110" t="str">
        <f t="shared" si="128"/>
        <v/>
      </c>
      <c r="Q789" s="143" t="str">
        <f t="shared" ref="Q789:Q852" si="130">IF(AND(ISNUMBER(L789),ISNUMBER(N789),ISNUMBER(P789))=TRUE,IF((N789-L789)&lt;$G$6,"MASA INSUFICIENTE",IF(100-(N789-L789)*100/P789&lt;$D$6,"&lt; "&amp;$D$6,100-(N789-L789)*100/P789)),"")</f>
        <v/>
      </c>
      <c r="R789" s="148" t="str">
        <f t="shared" si="126"/>
        <v/>
      </c>
      <c r="S789" s="113" t="str">
        <f>IF(ISBLANK(C789)=TRUE,"",VLOOKUP(C789,'Límites Gráfico'!A:D,4,FALSE))</f>
        <v/>
      </c>
      <c r="T789" s="111" t="str">
        <f t="shared" si="127"/>
        <v>N. A.</v>
      </c>
      <c r="U789" s="140"/>
      <c r="V789" s="119"/>
      <c r="W789" s="216"/>
      <c r="X789" s="216"/>
    </row>
    <row r="790" spans="1:24" x14ac:dyDescent="0.25">
      <c r="A790" s="197"/>
      <c r="B790" s="108"/>
      <c r="C790" s="115"/>
      <c r="D790" s="116"/>
      <c r="E790" s="109" t="str">
        <f t="shared" si="121"/>
        <v/>
      </c>
      <c r="F790" s="97"/>
      <c r="G790" s="109" t="str">
        <f t="shared" si="122"/>
        <v/>
      </c>
      <c r="H790" s="98"/>
      <c r="I790" s="110" t="str">
        <f t="shared" si="123"/>
        <v/>
      </c>
      <c r="J790" s="145" t="str">
        <f t="shared" si="129"/>
        <v/>
      </c>
      <c r="K790" s="116"/>
      <c r="L790" s="109" t="str">
        <f t="shared" si="124"/>
        <v/>
      </c>
      <c r="M790" s="97"/>
      <c r="N790" s="109" t="str">
        <f t="shared" si="125"/>
        <v/>
      </c>
      <c r="O790" s="98"/>
      <c r="P790" s="110" t="str">
        <f t="shared" si="128"/>
        <v/>
      </c>
      <c r="Q790" s="143" t="str">
        <f t="shared" si="130"/>
        <v/>
      </c>
      <c r="R790" s="148" t="str">
        <f t="shared" si="126"/>
        <v/>
      </c>
      <c r="S790" s="113" t="str">
        <f>IF(ISBLANK(C790)=TRUE,"",VLOOKUP(C790,'Límites Gráfico'!A:D,4,FALSE))</f>
        <v/>
      </c>
      <c r="T790" s="111" t="str">
        <f t="shared" si="127"/>
        <v>N. A.</v>
      </c>
      <c r="U790" s="140"/>
      <c r="V790" s="119"/>
      <c r="W790" s="216"/>
      <c r="X790" s="216"/>
    </row>
    <row r="791" spans="1:24" x14ac:dyDescent="0.25">
      <c r="A791" s="197"/>
      <c r="B791" s="108"/>
      <c r="C791" s="115"/>
      <c r="D791" s="116"/>
      <c r="E791" s="109" t="str">
        <f t="shared" si="121"/>
        <v/>
      </c>
      <c r="F791" s="97"/>
      <c r="G791" s="109" t="str">
        <f t="shared" si="122"/>
        <v/>
      </c>
      <c r="H791" s="98"/>
      <c r="I791" s="110" t="str">
        <f t="shared" si="123"/>
        <v/>
      </c>
      <c r="J791" s="145" t="str">
        <f t="shared" si="129"/>
        <v/>
      </c>
      <c r="K791" s="116"/>
      <c r="L791" s="109" t="str">
        <f t="shared" si="124"/>
        <v/>
      </c>
      <c r="M791" s="97"/>
      <c r="N791" s="109" t="str">
        <f t="shared" si="125"/>
        <v/>
      </c>
      <c r="O791" s="98"/>
      <c r="P791" s="110" t="str">
        <f t="shared" si="128"/>
        <v/>
      </c>
      <c r="Q791" s="143" t="str">
        <f t="shared" si="130"/>
        <v/>
      </c>
      <c r="R791" s="148" t="str">
        <f t="shared" si="126"/>
        <v/>
      </c>
      <c r="S791" s="113" t="str">
        <f>IF(ISBLANK(C791)=TRUE,"",VLOOKUP(C791,'Límites Gráfico'!A:D,4,FALSE))</f>
        <v/>
      </c>
      <c r="T791" s="111" t="str">
        <f t="shared" si="127"/>
        <v>N. A.</v>
      </c>
      <c r="U791" s="140"/>
      <c r="V791" s="119"/>
      <c r="W791" s="216"/>
      <c r="X791" s="216"/>
    </row>
    <row r="792" spans="1:24" x14ac:dyDescent="0.25">
      <c r="A792" s="197"/>
      <c r="B792" s="108"/>
      <c r="C792" s="115"/>
      <c r="D792" s="116"/>
      <c r="E792" s="109" t="str">
        <f t="shared" si="121"/>
        <v/>
      </c>
      <c r="F792" s="97"/>
      <c r="G792" s="109" t="str">
        <f t="shared" si="122"/>
        <v/>
      </c>
      <c r="H792" s="98"/>
      <c r="I792" s="110" t="str">
        <f t="shared" si="123"/>
        <v/>
      </c>
      <c r="J792" s="145" t="str">
        <f t="shared" si="129"/>
        <v/>
      </c>
      <c r="K792" s="116"/>
      <c r="L792" s="109" t="str">
        <f t="shared" si="124"/>
        <v/>
      </c>
      <c r="M792" s="97"/>
      <c r="N792" s="109" t="str">
        <f t="shared" si="125"/>
        <v/>
      </c>
      <c r="O792" s="98"/>
      <c r="P792" s="110" t="str">
        <f t="shared" si="128"/>
        <v/>
      </c>
      <c r="Q792" s="143" t="str">
        <f t="shared" si="130"/>
        <v/>
      </c>
      <c r="R792" s="148" t="str">
        <f t="shared" si="126"/>
        <v/>
      </c>
      <c r="S792" s="113" t="str">
        <f>IF(ISBLANK(C792)=TRUE,"",VLOOKUP(C792,'Límites Gráfico'!A:D,4,FALSE))</f>
        <v/>
      </c>
      <c r="T792" s="111" t="str">
        <f t="shared" si="127"/>
        <v>N. A.</v>
      </c>
      <c r="U792" s="140"/>
      <c r="V792" s="119"/>
      <c r="W792" s="216"/>
      <c r="X792" s="216"/>
    </row>
    <row r="793" spans="1:24" x14ac:dyDescent="0.25">
      <c r="A793" s="197"/>
      <c r="B793" s="108"/>
      <c r="C793" s="115"/>
      <c r="D793" s="116"/>
      <c r="E793" s="109" t="str">
        <f t="shared" si="121"/>
        <v/>
      </c>
      <c r="F793" s="97"/>
      <c r="G793" s="109" t="str">
        <f t="shared" si="122"/>
        <v/>
      </c>
      <c r="H793" s="98"/>
      <c r="I793" s="110" t="str">
        <f t="shared" si="123"/>
        <v/>
      </c>
      <c r="J793" s="145" t="str">
        <f t="shared" si="129"/>
        <v/>
      </c>
      <c r="K793" s="116"/>
      <c r="L793" s="109" t="str">
        <f t="shared" si="124"/>
        <v/>
      </c>
      <c r="M793" s="97"/>
      <c r="N793" s="109" t="str">
        <f t="shared" si="125"/>
        <v/>
      </c>
      <c r="O793" s="98"/>
      <c r="P793" s="110" t="str">
        <f t="shared" si="128"/>
        <v/>
      </c>
      <c r="Q793" s="143" t="str">
        <f t="shared" si="130"/>
        <v/>
      </c>
      <c r="R793" s="148" t="str">
        <f t="shared" si="126"/>
        <v/>
      </c>
      <c r="S793" s="113" t="str">
        <f>IF(ISBLANK(C793)=TRUE,"",VLOOKUP(C793,'Límites Gráfico'!A:D,4,FALSE))</f>
        <v/>
      </c>
      <c r="T793" s="111" t="str">
        <f t="shared" si="127"/>
        <v>N. A.</v>
      </c>
      <c r="U793" s="140"/>
      <c r="V793" s="119"/>
      <c r="W793" s="216"/>
      <c r="X793" s="216"/>
    </row>
    <row r="794" spans="1:24" x14ac:dyDescent="0.25">
      <c r="A794" s="197"/>
      <c r="B794" s="108"/>
      <c r="C794" s="115"/>
      <c r="D794" s="116"/>
      <c r="E794" s="109" t="str">
        <f t="shared" si="121"/>
        <v/>
      </c>
      <c r="F794" s="97"/>
      <c r="G794" s="109" t="str">
        <f t="shared" si="122"/>
        <v/>
      </c>
      <c r="H794" s="98"/>
      <c r="I794" s="110" t="str">
        <f t="shared" si="123"/>
        <v/>
      </c>
      <c r="J794" s="145" t="str">
        <f t="shared" si="129"/>
        <v/>
      </c>
      <c r="K794" s="116"/>
      <c r="L794" s="109" t="str">
        <f t="shared" si="124"/>
        <v/>
      </c>
      <c r="M794" s="97"/>
      <c r="N794" s="109" t="str">
        <f t="shared" si="125"/>
        <v/>
      </c>
      <c r="O794" s="98"/>
      <c r="P794" s="110" t="str">
        <f t="shared" si="128"/>
        <v/>
      </c>
      <c r="Q794" s="143" t="str">
        <f t="shared" si="130"/>
        <v/>
      </c>
      <c r="R794" s="148" t="str">
        <f t="shared" si="126"/>
        <v/>
      </c>
      <c r="S794" s="113" t="str">
        <f>IF(ISBLANK(C794)=TRUE,"",VLOOKUP(C794,'Límites Gráfico'!A:D,4,FALSE))</f>
        <v/>
      </c>
      <c r="T794" s="111" t="str">
        <f t="shared" si="127"/>
        <v>N. A.</v>
      </c>
      <c r="U794" s="140"/>
      <c r="V794" s="119"/>
      <c r="W794" s="216"/>
      <c r="X794" s="216"/>
    </row>
    <row r="795" spans="1:24" x14ac:dyDescent="0.25">
      <c r="A795" s="197"/>
      <c r="B795" s="108"/>
      <c r="C795" s="115"/>
      <c r="D795" s="116"/>
      <c r="E795" s="109" t="str">
        <f t="shared" si="121"/>
        <v/>
      </c>
      <c r="F795" s="97"/>
      <c r="G795" s="109" t="str">
        <f t="shared" si="122"/>
        <v/>
      </c>
      <c r="H795" s="98"/>
      <c r="I795" s="110" t="str">
        <f t="shared" si="123"/>
        <v/>
      </c>
      <c r="J795" s="145" t="str">
        <f t="shared" si="129"/>
        <v/>
      </c>
      <c r="K795" s="116"/>
      <c r="L795" s="109" t="str">
        <f t="shared" si="124"/>
        <v/>
      </c>
      <c r="M795" s="97"/>
      <c r="N795" s="109" t="str">
        <f t="shared" si="125"/>
        <v/>
      </c>
      <c r="O795" s="98"/>
      <c r="P795" s="110" t="str">
        <f t="shared" si="128"/>
        <v/>
      </c>
      <c r="Q795" s="143" t="str">
        <f t="shared" si="130"/>
        <v/>
      </c>
      <c r="R795" s="148" t="str">
        <f t="shared" si="126"/>
        <v/>
      </c>
      <c r="S795" s="113" t="str">
        <f>IF(ISBLANK(C795)=TRUE,"",VLOOKUP(C795,'Límites Gráfico'!A:D,4,FALSE))</f>
        <v/>
      </c>
      <c r="T795" s="111" t="str">
        <f t="shared" si="127"/>
        <v>N. A.</v>
      </c>
      <c r="U795" s="140"/>
      <c r="V795" s="119"/>
      <c r="W795" s="216"/>
      <c r="X795" s="216"/>
    </row>
    <row r="796" spans="1:24" x14ac:dyDescent="0.25">
      <c r="A796" s="197"/>
      <c r="B796" s="108"/>
      <c r="C796" s="115"/>
      <c r="D796" s="116"/>
      <c r="E796" s="109" t="str">
        <f t="shared" si="121"/>
        <v/>
      </c>
      <c r="F796" s="97"/>
      <c r="G796" s="109" t="str">
        <f t="shared" si="122"/>
        <v/>
      </c>
      <c r="H796" s="98"/>
      <c r="I796" s="110" t="str">
        <f t="shared" si="123"/>
        <v/>
      </c>
      <c r="J796" s="145" t="str">
        <f t="shared" si="129"/>
        <v/>
      </c>
      <c r="K796" s="116"/>
      <c r="L796" s="109" t="str">
        <f t="shared" si="124"/>
        <v/>
      </c>
      <c r="M796" s="97"/>
      <c r="N796" s="109" t="str">
        <f t="shared" si="125"/>
        <v/>
      </c>
      <c r="O796" s="98"/>
      <c r="P796" s="110" t="str">
        <f t="shared" si="128"/>
        <v/>
      </c>
      <c r="Q796" s="143" t="str">
        <f t="shared" si="130"/>
        <v/>
      </c>
      <c r="R796" s="148" t="str">
        <f t="shared" si="126"/>
        <v/>
      </c>
      <c r="S796" s="113" t="str">
        <f>IF(ISBLANK(C796)=TRUE,"",VLOOKUP(C796,'Límites Gráfico'!A:D,4,FALSE))</f>
        <v/>
      </c>
      <c r="T796" s="111" t="str">
        <f t="shared" si="127"/>
        <v>N. A.</v>
      </c>
      <c r="U796" s="140"/>
      <c r="V796" s="119"/>
      <c r="W796" s="216"/>
      <c r="X796" s="216"/>
    </row>
    <row r="797" spans="1:24" x14ac:dyDescent="0.25">
      <c r="A797" s="197"/>
      <c r="B797" s="108"/>
      <c r="C797" s="115"/>
      <c r="D797" s="116"/>
      <c r="E797" s="109" t="str">
        <f t="shared" si="121"/>
        <v/>
      </c>
      <c r="F797" s="97"/>
      <c r="G797" s="109" t="str">
        <f t="shared" si="122"/>
        <v/>
      </c>
      <c r="H797" s="98"/>
      <c r="I797" s="110" t="str">
        <f t="shared" si="123"/>
        <v/>
      </c>
      <c r="J797" s="145" t="str">
        <f t="shared" si="129"/>
        <v/>
      </c>
      <c r="K797" s="116"/>
      <c r="L797" s="109" t="str">
        <f t="shared" si="124"/>
        <v/>
      </c>
      <c r="M797" s="97"/>
      <c r="N797" s="109" t="str">
        <f t="shared" si="125"/>
        <v/>
      </c>
      <c r="O797" s="98"/>
      <c r="P797" s="110" t="str">
        <f t="shared" si="128"/>
        <v/>
      </c>
      <c r="Q797" s="143" t="str">
        <f t="shared" si="130"/>
        <v/>
      </c>
      <c r="R797" s="148" t="str">
        <f t="shared" si="126"/>
        <v/>
      </c>
      <c r="S797" s="113" t="str">
        <f>IF(ISBLANK(C797)=TRUE,"",VLOOKUP(C797,'Límites Gráfico'!A:D,4,FALSE))</f>
        <v/>
      </c>
      <c r="T797" s="111" t="str">
        <f t="shared" si="127"/>
        <v>N. A.</v>
      </c>
      <c r="U797" s="140"/>
      <c r="V797" s="119"/>
      <c r="W797" s="216"/>
      <c r="X797" s="216"/>
    </row>
    <row r="798" spans="1:24" x14ac:dyDescent="0.25">
      <c r="A798" s="197"/>
      <c r="B798" s="108"/>
      <c r="C798" s="115"/>
      <c r="D798" s="116"/>
      <c r="E798" s="109" t="str">
        <f t="shared" si="121"/>
        <v/>
      </c>
      <c r="F798" s="97"/>
      <c r="G798" s="109" t="str">
        <f t="shared" si="122"/>
        <v/>
      </c>
      <c r="H798" s="98"/>
      <c r="I798" s="110" t="str">
        <f t="shared" si="123"/>
        <v/>
      </c>
      <c r="J798" s="145" t="str">
        <f t="shared" si="129"/>
        <v/>
      </c>
      <c r="K798" s="116"/>
      <c r="L798" s="109" t="str">
        <f t="shared" si="124"/>
        <v/>
      </c>
      <c r="M798" s="97"/>
      <c r="N798" s="109" t="str">
        <f t="shared" si="125"/>
        <v/>
      </c>
      <c r="O798" s="98"/>
      <c r="P798" s="110" t="str">
        <f t="shared" si="128"/>
        <v/>
      </c>
      <c r="Q798" s="143" t="str">
        <f t="shared" si="130"/>
        <v/>
      </c>
      <c r="R798" s="148" t="str">
        <f t="shared" si="126"/>
        <v/>
      </c>
      <c r="S798" s="113" t="str">
        <f>IF(ISBLANK(C798)=TRUE,"",VLOOKUP(C798,'Límites Gráfico'!A:D,4,FALSE))</f>
        <v/>
      </c>
      <c r="T798" s="111" t="str">
        <f t="shared" si="127"/>
        <v>N. A.</v>
      </c>
      <c r="U798" s="140"/>
      <c r="V798" s="119"/>
      <c r="W798" s="216"/>
      <c r="X798" s="216"/>
    </row>
    <row r="799" spans="1:24" x14ac:dyDescent="0.25">
      <c r="A799" s="197"/>
      <c r="B799" s="108"/>
      <c r="C799" s="115"/>
      <c r="D799" s="116"/>
      <c r="E799" s="109" t="str">
        <f t="shared" si="121"/>
        <v/>
      </c>
      <c r="F799" s="97"/>
      <c r="G799" s="109" t="str">
        <f t="shared" si="122"/>
        <v/>
      </c>
      <c r="H799" s="98"/>
      <c r="I799" s="110" t="str">
        <f t="shared" si="123"/>
        <v/>
      </c>
      <c r="J799" s="145" t="str">
        <f t="shared" si="129"/>
        <v/>
      </c>
      <c r="K799" s="116"/>
      <c r="L799" s="109" t="str">
        <f t="shared" si="124"/>
        <v/>
      </c>
      <c r="M799" s="97"/>
      <c r="N799" s="109" t="str">
        <f t="shared" si="125"/>
        <v/>
      </c>
      <c r="O799" s="98"/>
      <c r="P799" s="110" t="str">
        <f t="shared" si="128"/>
        <v/>
      </c>
      <c r="Q799" s="143" t="str">
        <f t="shared" si="130"/>
        <v/>
      </c>
      <c r="R799" s="148" t="str">
        <f t="shared" si="126"/>
        <v/>
      </c>
      <c r="S799" s="113" t="str">
        <f>IF(ISBLANK(C799)=TRUE,"",VLOOKUP(C799,'Límites Gráfico'!A:D,4,FALSE))</f>
        <v/>
      </c>
      <c r="T799" s="111" t="str">
        <f t="shared" si="127"/>
        <v>N. A.</v>
      </c>
      <c r="U799" s="140"/>
      <c r="V799" s="119"/>
      <c r="W799" s="216"/>
      <c r="X799" s="216"/>
    </row>
    <row r="800" spans="1:24" x14ac:dyDescent="0.25">
      <c r="A800" s="197"/>
      <c r="B800" s="108"/>
      <c r="C800" s="115"/>
      <c r="D800" s="116"/>
      <c r="E800" s="109" t="str">
        <f t="shared" si="121"/>
        <v/>
      </c>
      <c r="F800" s="97"/>
      <c r="G800" s="109" t="str">
        <f t="shared" si="122"/>
        <v/>
      </c>
      <c r="H800" s="98"/>
      <c r="I800" s="110" t="str">
        <f t="shared" si="123"/>
        <v/>
      </c>
      <c r="J800" s="145" t="str">
        <f t="shared" si="129"/>
        <v/>
      </c>
      <c r="K800" s="116"/>
      <c r="L800" s="109" t="str">
        <f t="shared" si="124"/>
        <v/>
      </c>
      <c r="M800" s="97"/>
      <c r="N800" s="109" t="str">
        <f t="shared" si="125"/>
        <v/>
      </c>
      <c r="O800" s="98"/>
      <c r="P800" s="110" t="str">
        <f t="shared" si="128"/>
        <v/>
      </c>
      <c r="Q800" s="143" t="str">
        <f t="shared" si="130"/>
        <v/>
      </c>
      <c r="R800" s="148" t="str">
        <f t="shared" si="126"/>
        <v/>
      </c>
      <c r="S800" s="113" t="str">
        <f>IF(ISBLANK(C800)=TRUE,"",VLOOKUP(C800,'Límites Gráfico'!A:D,4,FALSE))</f>
        <v/>
      </c>
      <c r="T800" s="111" t="str">
        <f t="shared" si="127"/>
        <v>N. A.</v>
      </c>
      <c r="U800" s="140"/>
      <c r="V800" s="119"/>
      <c r="W800" s="216"/>
      <c r="X800" s="216"/>
    </row>
    <row r="801" spans="1:24" x14ac:dyDescent="0.25">
      <c r="A801" s="197"/>
      <c r="B801" s="108"/>
      <c r="C801" s="115"/>
      <c r="D801" s="116"/>
      <c r="E801" s="109" t="str">
        <f t="shared" si="121"/>
        <v/>
      </c>
      <c r="F801" s="97"/>
      <c r="G801" s="109" t="str">
        <f t="shared" si="122"/>
        <v/>
      </c>
      <c r="H801" s="98"/>
      <c r="I801" s="110" t="str">
        <f t="shared" si="123"/>
        <v/>
      </c>
      <c r="J801" s="145" t="str">
        <f t="shared" si="129"/>
        <v/>
      </c>
      <c r="K801" s="116"/>
      <c r="L801" s="109" t="str">
        <f t="shared" si="124"/>
        <v/>
      </c>
      <c r="M801" s="97"/>
      <c r="N801" s="109" t="str">
        <f t="shared" si="125"/>
        <v/>
      </c>
      <c r="O801" s="98"/>
      <c r="P801" s="110" t="str">
        <f t="shared" si="128"/>
        <v/>
      </c>
      <c r="Q801" s="143" t="str">
        <f t="shared" si="130"/>
        <v/>
      </c>
      <c r="R801" s="148" t="str">
        <f t="shared" si="126"/>
        <v/>
      </c>
      <c r="S801" s="113" t="str">
        <f>IF(ISBLANK(C801)=TRUE,"",VLOOKUP(C801,'Límites Gráfico'!A:D,4,FALSE))</f>
        <v/>
      </c>
      <c r="T801" s="111" t="str">
        <f t="shared" si="127"/>
        <v>N. A.</v>
      </c>
      <c r="U801" s="140"/>
      <c r="V801" s="119"/>
      <c r="W801" s="216"/>
      <c r="X801" s="216"/>
    </row>
    <row r="802" spans="1:24" x14ac:dyDescent="0.25">
      <c r="A802" s="197"/>
      <c r="B802" s="108"/>
      <c r="C802" s="115"/>
      <c r="D802" s="116"/>
      <c r="E802" s="109" t="str">
        <f t="shared" si="121"/>
        <v/>
      </c>
      <c r="F802" s="97"/>
      <c r="G802" s="109" t="str">
        <f t="shared" si="122"/>
        <v/>
      </c>
      <c r="H802" s="98"/>
      <c r="I802" s="110" t="str">
        <f t="shared" si="123"/>
        <v/>
      </c>
      <c r="J802" s="145" t="str">
        <f t="shared" si="129"/>
        <v/>
      </c>
      <c r="K802" s="116"/>
      <c r="L802" s="109" t="str">
        <f t="shared" si="124"/>
        <v/>
      </c>
      <c r="M802" s="97"/>
      <c r="N802" s="109" t="str">
        <f t="shared" si="125"/>
        <v/>
      </c>
      <c r="O802" s="98"/>
      <c r="P802" s="110" t="str">
        <f t="shared" si="128"/>
        <v/>
      </c>
      <c r="Q802" s="143" t="str">
        <f t="shared" si="130"/>
        <v/>
      </c>
      <c r="R802" s="148" t="str">
        <f t="shared" si="126"/>
        <v/>
      </c>
      <c r="S802" s="113" t="str">
        <f>IF(ISBLANK(C802)=TRUE,"",VLOOKUP(C802,'Límites Gráfico'!A:D,4,FALSE))</f>
        <v/>
      </c>
      <c r="T802" s="111" t="str">
        <f t="shared" si="127"/>
        <v>N. A.</v>
      </c>
      <c r="U802" s="140"/>
      <c r="V802" s="119"/>
      <c r="W802" s="216"/>
      <c r="X802" s="216"/>
    </row>
    <row r="803" spans="1:24" x14ac:dyDescent="0.25">
      <c r="A803" s="197"/>
      <c r="B803" s="108"/>
      <c r="C803" s="115"/>
      <c r="D803" s="116"/>
      <c r="E803" s="109" t="str">
        <f t="shared" si="121"/>
        <v/>
      </c>
      <c r="F803" s="97"/>
      <c r="G803" s="109" t="str">
        <f t="shared" si="122"/>
        <v/>
      </c>
      <c r="H803" s="98"/>
      <c r="I803" s="110" t="str">
        <f t="shared" si="123"/>
        <v/>
      </c>
      <c r="J803" s="145" t="str">
        <f t="shared" si="129"/>
        <v/>
      </c>
      <c r="K803" s="116"/>
      <c r="L803" s="109" t="str">
        <f t="shared" si="124"/>
        <v/>
      </c>
      <c r="M803" s="97"/>
      <c r="N803" s="109" t="str">
        <f t="shared" si="125"/>
        <v/>
      </c>
      <c r="O803" s="98"/>
      <c r="P803" s="110" t="str">
        <f t="shared" si="128"/>
        <v/>
      </c>
      <c r="Q803" s="143" t="str">
        <f t="shared" si="130"/>
        <v/>
      </c>
      <c r="R803" s="148" t="str">
        <f t="shared" si="126"/>
        <v/>
      </c>
      <c r="S803" s="113" t="str">
        <f>IF(ISBLANK(C803)=TRUE,"",VLOOKUP(C803,'Límites Gráfico'!A:D,4,FALSE))</f>
        <v/>
      </c>
      <c r="T803" s="111" t="str">
        <f t="shared" si="127"/>
        <v>N. A.</v>
      </c>
      <c r="U803" s="140"/>
      <c r="V803" s="119"/>
      <c r="W803" s="216"/>
      <c r="X803" s="216"/>
    </row>
    <row r="804" spans="1:24" x14ac:dyDescent="0.25">
      <c r="A804" s="197"/>
      <c r="B804" s="108"/>
      <c r="C804" s="115"/>
      <c r="D804" s="116"/>
      <c r="E804" s="109" t="str">
        <f t="shared" si="121"/>
        <v/>
      </c>
      <c r="F804" s="97"/>
      <c r="G804" s="109" t="str">
        <f t="shared" si="122"/>
        <v/>
      </c>
      <c r="H804" s="98"/>
      <c r="I804" s="110" t="str">
        <f t="shared" si="123"/>
        <v/>
      </c>
      <c r="J804" s="145" t="str">
        <f t="shared" si="129"/>
        <v/>
      </c>
      <c r="K804" s="116"/>
      <c r="L804" s="109" t="str">
        <f t="shared" si="124"/>
        <v/>
      </c>
      <c r="M804" s="97"/>
      <c r="N804" s="109" t="str">
        <f t="shared" si="125"/>
        <v/>
      </c>
      <c r="O804" s="98"/>
      <c r="P804" s="110" t="str">
        <f t="shared" si="128"/>
        <v/>
      </c>
      <c r="Q804" s="143" t="str">
        <f t="shared" si="130"/>
        <v/>
      </c>
      <c r="R804" s="148" t="str">
        <f t="shared" si="126"/>
        <v/>
      </c>
      <c r="S804" s="113" t="str">
        <f>IF(ISBLANK(C804)=TRUE,"",VLOOKUP(C804,'Límites Gráfico'!A:D,4,FALSE))</f>
        <v/>
      </c>
      <c r="T804" s="111" t="str">
        <f t="shared" si="127"/>
        <v>N. A.</v>
      </c>
      <c r="U804" s="140"/>
      <c r="V804" s="119"/>
      <c r="W804" s="216"/>
      <c r="X804" s="216"/>
    </row>
    <row r="805" spans="1:24" x14ac:dyDescent="0.25">
      <c r="A805" s="197"/>
      <c r="B805" s="108"/>
      <c r="C805" s="115"/>
      <c r="D805" s="116"/>
      <c r="E805" s="109" t="str">
        <f t="shared" si="121"/>
        <v/>
      </c>
      <c r="F805" s="97"/>
      <c r="G805" s="109" t="str">
        <f t="shared" si="122"/>
        <v/>
      </c>
      <c r="H805" s="98"/>
      <c r="I805" s="110" t="str">
        <f t="shared" si="123"/>
        <v/>
      </c>
      <c r="J805" s="145" t="str">
        <f t="shared" si="129"/>
        <v/>
      </c>
      <c r="K805" s="116"/>
      <c r="L805" s="109" t="str">
        <f t="shared" si="124"/>
        <v/>
      </c>
      <c r="M805" s="97"/>
      <c r="N805" s="109" t="str">
        <f t="shared" si="125"/>
        <v/>
      </c>
      <c r="O805" s="98"/>
      <c r="P805" s="110" t="str">
        <f t="shared" si="128"/>
        <v/>
      </c>
      <c r="Q805" s="143" t="str">
        <f t="shared" si="130"/>
        <v/>
      </c>
      <c r="R805" s="148" t="str">
        <f t="shared" si="126"/>
        <v/>
      </c>
      <c r="S805" s="113" t="str">
        <f>IF(ISBLANK(C805)=TRUE,"",VLOOKUP(C805,'Límites Gráfico'!A:D,4,FALSE))</f>
        <v/>
      </c>
      <c r="T805" s="111" t="str">
        <f t="shared" si="127"/>
        <v>N. A.</v>
      </c>
      <c r="U805" s="140"/>
      <c r="V805" s="119"/>
      <c r="W805" s="216"/>
      <c r="X805" s="216"/>
    </row>
    <row r="806" spans="1:24" x14ac:dyDescent="0.25">
      <c r="A806" s="197"/>
      <c r="B806" s="108"/>
      <c r="C806" s="115"/>
      <c r="D806" s="116"/>
      <c r="E806" s="109" t="str">
        <f t="shared" si="121"/>
        <v/>
      </c>
      <c r="F806" s="97"/>
      <c r="G806" s="109" t="str">
        <f t="shared" si="122"/>
        <v/>
      </c>
      <c r="H806" s="98"/>
      <c r="I806" s="110" t="str">
        <f t="shared" si="123"/>
        <v/>
      </c>
      <c r="J806" s="145" t="str">
        <f t="shared" si="129"/>
        <v/>
      </c>
      <c r="K806" s="116"/>
      <c r="L806" s="109" t="str">
        <f t="shared" si="124"/>
        <v/>
      </c>
      <c r="M806" s="97"/>
      <c r="N806" s="109" t="str">
        <f t="shared" si="125"/>
        <v/>
      </c>
      <c r="O806" s="98"/>
      <c r="P806" s="110" t="str">
        <f t="shared" si="128"/>
        <v/>
      </c>
      <c r="Q806" s="143" t="str">
        <f t="shared" si="130"/>
        <v/>
      </c>
      <c r="R806" s="148" t="str">
        <f t="shared" si="126"/>
        <v/>
      </c>
      <c r="S806" s="113" t="str">
        <f>IF(ISBLANK(C806)=TRUE,"",VLOOKUP(C806,'Límites Gráfico'!A:D,4,FALSE))</f>
        <v/>
      </c>
      <c r="T806" s="111" t="str">
        <f t="shared" si="127"/>
        <v>N. A.</v>
      </c>
      <c r="U806" s="140"/>
      <c r="V806" s="119"/>
      <c r="W806" s="216"/>
      <c r="X806" s="216"/>
    </row>
    <row r="807" spans="1:24" x14ac:dyDescent="0.25">
      <c r="A807" s="197"/>
      <c r="B807" s="108"/>
      <c r="C807" s="115"/>
      <c r="D807" s="116"/>
      <c r="E807" s="109" t="str">
        <f t="shared" si="121"/>
        <v/>
      </c>
      <c r="F807" s="97"/>
      <c r="G807" s="109" t="str">
        <f t="shared" si="122"/>
        <v/>
      </c>
      <c r="H807" s="98"/>
      <c r="I807" s="110" t="str">
        <f t="shared" si="123"/>
        <v/>
      </c>
      <c r="J807" s="145" t="str">
        <f t="shared" si="129"/>
        <v/>
      </c>
      <c r="K807" s="116"/>
      <c r="L807" s="109" t="str">
        <f t="shared" si="124"/>
        <v/>
      </c>
      <c r="M807" s="97"/>
      <c r="N807" s="109" t="str">
        <f t="shared" si="125"/>
        <v/>
      </c>
      <c r="O807" s="98"/>
      <c r="P807" s="110" t="str">
        <f t="shared" si="128"/>
        <v/>
      </c>
      <c r="Q807" s="143" t="str">
        <f t="shared" si="130"/>
        <v/>
      </c>
      <c r="R807" s="148" t="str">
        <f t="shared" si="126"/>
        <v/>
      </c>
      <c r="S807" s="113" t="str">
        <f>IF(ISBLANK(C807)=TRUE,"",VLOOKUP(C807,'Límites Gráfico'!A:D,4,FALSE))</f>
        <v/>
      </c>
      <c r="T807" s="111" t="str">
        <f t="shared" si="127"/>
        <v>N. A.</v>
      </c>
      <c r="U807" s="140"/>
      <c r="V807" s="119"/>
      <c r="W807" s="216"/>
      <c r="X807" s="216"/>
    </row>
    <row r="808" spans="1:24" x14ac:dyDescent="0.25">
      <c r="A808" s="197"/>
      <c r="B808" s="108"/>
      <c r="C808" s="115"/>
      <c r="D808" s="116"/>
      <c r="E808" s="109" t="str">
        <f t="shared" si="121"/>
        <v/>
      </c>
      <c r="F808" s="97"/>
      <c r="G808" s="109" t="str">
        <f t="shared" si="122"/>
        <v/>
      </c>
      <c r="H808" s="98"/>
      <c r="I808" s="110" t="str">
        <f t="shared" si="123"/>
        <v/>
      </c>
      <c r="J808" s="145" t="str">
        <f t="shared" si="129"/>
        <v/>
      </c>
      <c r="K808" s="116"/>
      <c r="L808" s="109" t="str">
        <f t="shared" si="124"/>
        <v/>
      </c>
      <c r="M808" s="97"/>
      <c r="N808" s="109" t="str">
        <f t="shared" si="125"/>
        <v/>
      </c>
      <c r="O808" s="98"/>
      <c r="P808" s="110" t="str">
        <f t="shared" si="128"/>
        <v/>
      </c>
      <c r="Q808" s="143" t="str">
        <f t="shared" si="130"/>
        <v/>
      </c>
      <c r="R808" s="148" t="str">
        <f t="shared" si="126"/>
        <v/>
      </c>
      <c r="S808" s="113" t="str">
        <f>IF(ISBLANK(C808)=TRUE,"",VLOOKUP(C808,'Límites Gráfico'!A:D,4,FALSE))</f>
        <v/>
      </c>
      <c r="T808" s="111" t="str">
        <f t="shared" si="127"/>
        <v>N. A.</v>
      </c>
      <c r="U808" s="140"/>
      <c r="V808" s="119"/>
      <c r="W808" s="216"/>
      <c r="X808" s="216"/>
    </row>
    <row r="809" spans="1:24" x14ac:dyDescent="0.25">
      <c r="A809" s="197"/>
      <c r="B809" s="108"/>
      <c r="C809" s="115"/>
      <c r="D809" s="116"/>
      <c r="E809" s="109" t="str">
        <f t="shared" si="121"/>
        <v/>
      </c>
      <c r="F809" s="97"/>
      <c r="G809" s="109" t="str">
        <f t="shared" si="122"/>
        <v/>
      </c>
      <c r="H809" s="98"/>
      <c r="I809" s="110" t="str">
        <f t="shared" si="123"/>
        <v/>
      </c>
      <c r="J809" s="145" t="str">
        <f t="shared" si="129"/>
        <v/>
      </c>
      <c r="K809" s="116"/>
      <c r="L809" s="109" t="str">
        <f t="shared" si="124"/>
        <v/>
      </c>
      <c r="M809" s="97"/>
      <c r="N809" s="109" t="str">
        <f t="shared" si="125"/>
        <v/>
      </c>
      <c r="O809" s="98"/>
      <c r="P809" s="110" t="str">
        <f t="shared" si="128"/>
        <v/>
      </c>
      <c r="Q809" s="143" t="str">
        <f t="shared" si="130"/>
        <v/>
      </c>
      <c r="R809" s="148" t="str">
        <f t="shared" si="126"/>
        <v/>
      </c>
      <c r="S809" s="113" t="str">
        <f>IF(ISBLANK(C809)=TRUE,"",VLOOKUP(C809,'Límites Gráfico'!A:D,4,FALSE))</f>
        <v/>
      </c>
      <c r="T809" s="111" t="str">
        <f t="shared" si="127"/>
        <v>N. A.</v>
      </c>
      <c r="U809" s="140"/>
      <c r="V809" s="119"/>
      <c r="W809" s="216"/>
      <c r="X809" s="216"/>
    </row>
    <row r="810" spans="1:24" x14ac:dyDescent="0.25">
      <c r="A810" s="197"/>
      <c r="B810" s="108"/>
      <c r="C810" s="115"/>
      <c r="D810" s="116"/>
      <c r="E810" s="109" t="str">
        <f t="shared" si="121"/>
        <v/>
      </c>
      <c r="F810" s="97"/>
      <c r="G810" s="109" t="str">
        <f t="shared" si="122"/>
        <v/>
      </c>
      <c r="H810" s="98"/>
      <c r="I810" s="110" t="str">
        <f t="shared" si="123"/>
        <v/>
      </c>
      <c r="J810" s="145" t="str">
        <f t="shared" si="129"/>
        <v/>
      </c>
      <c r="K810" s="116"/>
      <c r="L810" s="109" t="str">
        <f t="shared" si="124"/>
        <v/>
      </c>
      <c r="M810" s="97"/>
      <c r="N810" s="109" t="str">
        <f t="shared" si="125"/>
        <v/>
      </c>
      <c r="O810" s="98"/>
      <c r="P810" s="110" t="str">
        <f t="shared" si="128"/>
        <v/>
      </c>
      <c r="Q810" s="143" t="str">
        <f t="shared" si="130"/>
        <v/>
      </c>
      <c r="R810" s="148" t="str">
        <f t="shared" si="126"/>
        <v/>
      </c>
      <c r="S810" s="113" t="str">
        <f>IF(ISBLANK(C810)=TRUE,"",VLOOKUP(C810,'Límites Gráfico'!A:D,4,FALSE))</f>
        <v/>
      </c>
      <c r="T810" s="111" t="str">
        <f t="shared" si="127"/>
        <v>N. A.</v>
      </c>
      <c r="U810" s="140"/>
      <c r="V810" s="119"/>
      <c r="W810" s="216"/>
      <c r="X810" s="216"/>
    </row>
    <row r="811" spans="1:24" x14ac:dyDescent="0.25">
      <c r="A811" s="197"/>
      <c r="B811" s="108"/>
      <c r="C811" s="115"/>
      <c r="D811" s="116"/>
      <c r="E811" s="109" t="str">
        <f t="shared" si="121"/>
        <v/>
      </c>
      <c r="F811" s="97"/>
      <c r="G811" s="109" t="str">
        <f t="shared" si="122"/>
        <v/>
      </c>
      <c r="H811" s="98"/>
      <c r="I811" s="110" t="str">
        <f t="shared" si="123"/>
        <v/>
      </c>
      <c r="J811" s="145" t="str">
        <f t="shared" si="129"/>
        <v/>
      </c>
      <c r="K811" s="116"/>
      <c r="L811" s="109" t="str">
        <f t="shared" si="124"/>
        <v/>
      </c>
      <c r="M811" s="97"/>
      <c r="N811" s="109" t="str">
        <f t="shared" si="125"/>
        <v/>
      </c>
      <c r="O811" s="98"/>
      <c r="P811" s="110" t="str">
        <f t="shared" si="128"/>
        <v/>
      </c>
      <c r="Q811" s="143" t="str">
        <f t="shared" si="130"/>
        <v/>
      </c>
      <c r="R811" s="148" t="str">
        <f t="shared" si="126"/>
        <v/>
      </c>
      <c r="S811" s="113" t="str">
        <f>IF(ISBLANK(C811)=TRUE,"",VLOOKUP(C811,'Límites Gráfico'!A:D,4,FALSE))</f>
        <v/>
      </c>
      <c r="T811" s="111" t="str">
        <f t="shared" si="127"/>
        <v>N. A.</v>
      </c>
      <c r="U811" s="140"/>
      <c r="V811" s="119"/>
      <c r="W811" s="216"/>
      <c r="X811" s="216"/>
    </row>
    <row r="812" spans="1:24" x14ac:dyDescent="0.25">
      <c r="A812" s="197"/>
      <c r="B812" s="108"/>
      <c r="C812" s="115"/>
      <c r="D812" s="116"/>
      <c r="E812" s="109" t="str">
        <f t="shared" si="121"/>
        <v/>
      </c>
      <c r="F812" s="97"/>
      <c r="G812" s="109" t="str">
        <f t="shared" si="122"/>
        <v/>
      </c>
      <c r="H812" s="98"/>
      <c r="I812" s="110" t="str">
        <f t="shared" si="123"/>
        <v/>
      </c>
      <c r="J812" s="145" t="str">
        <f t="shared" si="129"/>
        <v/>
      </c>
      <c r="K812" s="116"/>
      <c r="L812" s="109" t="str">
        <f t="shared" si="124"/>
        <v/>
      </c>
      <c r="M812" s="97"/>
      <c r="N812" s="109" t="str">
        <f t="shared" si="125"/>
        <v/>
      </c>
      <c r="O812" s="98"/>
      <c r="P812" s="110" t="str">
        <f t="shared" si="128"/>
        <v/>
      </c>
      <c r="Q812" s="143" t="str">
        <f t="shared" si="130"/>
        <v/>
      </c>
      <c r="R812" s="148" t="str">
        <f t="shared" si="126"/>
        <v/>
      </c>
      <c r="S812" s="113" t="str">
        <f>IF(ISBLANK(C812)=TRUE,"",VLOOKUP(C812,'Límites Gráfico'!A:D,4,FALSE))</f>
        <v/>
      </c>
      <c r="T812" s="111" t="str">
        <f t="shared" si="127"/>
        <v>N. A.</v>
      </c>
      <c r="U812" s="140"/>
      <c r="V812" s="119"/>
      <c r="W812" s="216"/>
      <c r="X812" s="216"/>
    </row>
    <row r="813" spans="1:24" x14ac:dyDescent="0.25">
      <c r="A813" s="197"/>
      <c r="B813" s="108"/>
      <c r="C813" s="115"/>
      <c r="D813" s="116"/>
      <c r="E813" s="109" t="str">
        <f t="shared" si="121"/>
        <v/>
      </c>
      <c r="F813" s="97"/>
      <c r="G813" s="109" t="str">
        <f t="shared" si="122"/>
        <v/>
      </c>
      <c r="H813" s="98"/>
      <c r="I813" s="110" t="str">
        <f t="shared" si="123"/>
        <v/>
      </c>
      <c r="J813" s="145" t="str">
        <f t="shared" si="129"/>
        <v/>
      </c>
      <c r="K813" s="116"/>
      <c r="L813" s="109" t="str">
        <f t="shared" si="124"/>
        <v/>
      </c>
      <c r="M813" s="97"/>
      <c r="N813" s="109" t="str">
        <f t="shared" si="125"/>
        <v/>
      </c>
      <c r="O813" s="98"/>
      <c r="P813" s="110" t="str">
        <f t="shared" si="128"/>
        <v/>
      </c>
      <c r="Q813" s="143" t="str">
        <f t="shared" si="130"/>
        <v/>
      </c>
      <c r="R813" s="148" t="str">
        <f t="shared" si="126"/>
        <v/>
      </c>
      <c r="S813" s="113" t="str">
        <f>IF(ISBLANK(C813)=TRUE,"",VLOOKUP(C813,'Límites Gráfico'!A:D,4,FALSE))</f>
        <v/>
      </c>
      <c r="T813" s="111" t="str">
        <f t="shared" si="127"/>
        <v>N. A.</v>
      </c>
      <c r="U813" s="140"/>
      <c r="V813" s="119"/>
      <c r="W813" s="216"/>
      <c r="X813" s="216"/>
    </row>
    <row r="814" spans="1:24" x14ac:dyDescent="0.25">
      <c r="A814" s="197"/>
      <c r="B814" s="108"/>
      <c r="C814" s="115"/>
      <c r="D814" s="116"/>
      <c r="E814" s="109" t="str">
        <f t="shared" si="121"/>
        <v/>
      </c>
      <c r="F814" s="97"/>
      <c r="G814" s="109" t="str">
        <f t="shared" si="122"/>
        <v/>
      </c>
      <c r="H814" s="98"/>
      <c r="I814" s="110" t="str">
        <f t="shared" si="123"/>
        <v/>
      </c>
      <c r="J814" s="145" t="str">
        <f t="shared" si="129"/>
        <v/>
      </c>
      <c r="K814" s="116"/>
      <c r="L814" s="109" t="str">
        <f t="shared" si="124"/>
        <v/>
      </c>
      <c r="M814" s="97"/>
      <c r="N814" s="109" t="str">
        <f t="shared" si="125"/>
        <v/>
      </c>
      <c r="O814" s="98"/>
      <c r="P814" s="110" t="str">
        <f t="shared" si="128"/>
        <v/>
      </c>
      <c r="Q814" s="143" t="str">
        <f t="shared" si="130"/>
        <v/>
      </c>
      <c r="R814" s="148" t="str">
        <f t="shared" si="126"/>
        <v/>
      </c>
      <c r="S814" s="113" t="str">
        <f>IF(ISBLANK(C814)=TRUE,"",VLOOKUP(C814,'Límites Gráfico'!A:D,4,FALSE))</f>
        <v/>
      </c>
      <c r="T814" s="111" t="str">
        <f t="shared" si="127"/>
        <v>N. A.</v>
      </c>
      <c r="U814" s="140"/>
      <c r="V814" s="119"/>
      <c r="W814" s="216"/>
      <c r="X814" s="216"/>
    </row>
    <row r="815" spans="1:24" x14ac:dyDescent="0.25">
      <c r="A815" s="197"/>
      <c r="B815" s="108"/>
      <c r="C815" s="115"/>
      <c r="D815" s="116"/>
      <c r="E815" s="109" t="str">
        <f t="shared" si="121"/>
        <v/>
      </c>
      <c r="F815" s="97"/>
      <c r="G815" s="109" t="str">
        <f t="shared" si="122"/>
        <v/>
      </c>
      <c r="H815" s="98"/>
      <c r="I815" s="110" t="str">
        <f t="shared" si="123"/>
        <v/>
      </c>
      <c r="J815" s="145" t="str">
        <f t="shared" si="129"/>
        <v/>
      </c>
      <c r="K815" s="116"/>
      <c r="L815" s="109" t="str">
        <f t="shared" si="124"/>
        <v/>
      </c>
      <c r="M815" s="97"/>
      <c r="N815" s="109" t="str">
        <f t="shared" si="125"/>
        <v/>
      </c>
      <c r="O815" s="98"/>
      <c r="P815" s="110" t="str">
        <f t="shared" si="128"/>
        <v/>
      </c>
      <c r="Q815" s="143" t="str">
        <f t="shared" si="130"/>
        <v/>
      </c>
      <c r="R815" s="148" t="str">
        <f t="shared" si="126"/>
        <v/>
      </c>
      <c r="S815" s="113" t="str">
        <f>IF(ISBLANK(C815)=TRUE,"",VLOOKUP(C815,'Límites Gráfico'!A:D,4,FALSE))</f>
        <v/>
      </c>
      <c r="T815" s="111" t="str">
        <f t="shared" si="127"/>
        <v>N. A.</v>
      </c>
      <c r="U815" s="140"/>
      <c r="V815" s="119"/>
      <c r="W815" s="216"/>
      <c r="X815" s="216"/>
    </row>
    <row r="816" spans="1:24" x14ac:dyDescent="0.25">
      <c r="A816" s="197"/>
      <c r="B816" s="108"/>
      <c r="C816" s="115"/>
      <c r="D816" s="116"/>
      <c r="E816" s="109" t="str">
        <f t="shared" si="121"/>
        <v/>
      </c>
      <c r="F816" s="97"/>
      <c r="G816" s="109" t="str">
        <f t="shared" si="122"/>
        <v/>
      </c>
      <c r="H816" s="98"/>
      <c r="I816" s="110" t="str">
        <f t="shared" si="123"/>
        <v/>
      </c>
      <c r="J816" s="145" t="str">
        <f t="shared" si="129"/>
        <v/>
      </c>
      <c r="K816" s="116"/>
      <c r="L816" s="109" t="str">
        <f t="shared" si="124"/>
        <v/>
      </c>
      <c r="M816" s="97"/>
      <c r="N816" s="109" t="str">
        <f t="shared" si="125"/>
        <v/>
      </c>
      <c r="O816" s="98"/>
      <c r="P816" s="110" t="str">
        <f t="shared" si="128"/>
        <v/>
      </c>
      <c r="Q816" s="143" t="str">
        <f t="shared" si="130"/>
        <v/>
      </c>
      <c r="R816" s="148" t="str">
        <f t="shared" si="126"/>
        <v/>
      </c>
      <c r="S816" s="113" t="str">
        <f>IF(ISBLANK(C816)=TRUE,"",VLOOKUP(C816,'Límites Gráfico'!A:D,4,FALSE))</f>
        <v/>
      </c>
      <c r="T816" s="111" t="str">
        <f t="shared" si="127"/>
        <v>N. A.</v>
      </c>
      <c r="U816" s="140"/>
      <c r="V816" s="119"/>
      <c r="W816" s="216"/>
      <c r="X816" s="216"/>
    </row>
    <row r="817" spans="1:24" x14ac:dyDescent="0.25">
      <c r="A817" s="197"/>
      <c r="B817" s="108"/>
      <c r="C817" s="115"/>
      <c r="D817" s="116"/>
      <c r="E817" s="109" t="str">
        <f t="shared" si="121"/>
        <v/>
      </c>
      <c r="F817" s="97"/>
      <c r="G817" s="109" t="str">
        <f t="shared" si="122"/>
        <v/>
      </c>
      <c r="H817" s="98"/>
      <c r="I817" s="110" t="str">
        <f t="shared" si="123"/>
        <v/>
      </c>
      <c r="J817" s="145" t="str">
        <f t="shared" si="129"/>
        <v/>
      </c>
      <c r="K817" s="116"/>
      <c r="L817" s="109" t="str">
        <f t="shared" si="124"/>
        <v/>
      </c>
      <c r="M817" s="97"/>
      <c r="N817" s="109" t="str">
        <f t="shared" si="125"/>
        <v/>
      </c>
      <c r="O817" s="98"/>
      <c r="P817" s="110" t="str">
        <f t="shared" si="128"/>
        <v/>
      </c>
      <c r="Q817" s="143" t="str">
        <f t="shared" si="130"/>
        <v/>
      </c>
      <c r="R817" s="148" t="str">
        <f t="shared" si="126"/>
        <v/>
      </c>
      <c r="S817" s="113" t="str">
        <f>IF(ISBLANK(C817)=TRUE,"",VLOOKUP(C817,'Límites Gráfico'!A:D,4,FALSE))</f>
        <v/>
      </c>
      <c r="T817" s="111" t="str">
        <f t="shared" si="127"/>
        <v>N. A.</v>
      </c>
      <c r="U817" s="140"/>
      <c r="V817" s="119"/>
      <c r="W817" s="216"/>
      <c r="X817" s="216"/>
    </row>
    <row r="818" spans="1:24" x14ac:dyDescent="0.25">
      <c r="A818" s="197"/>
      <c r="B818" s="108"/>
      <c r="C818" s="115"/>
      <c r="D818" s="116"/>
      <c r="E818" s="109" t="str">
        <f t="shared" si="121"/>
        <v/>
      </c>
      <c r="F818" s="97"/>
      <c r="G818" s="109" t="str">
        <f t="shared" si="122"/>
        <v/>
      </c>
      <c r="H818" s="98"/>
      <c r="I818" s="110" t="str">
        <f t="shared" si="123"/>
        <v/>
      </c>
      <c r="J818" s="145" t="str">
        <f t="shared" si="129"/>
        <v/>
      </c>
      <c r="K818" s="116"/>
      <c r="L818" s="109" t="str">
        <f t="shared" si="124"/>
        <v/>
      </c>
      <c r="M818" s="97"/>
      <c r="N818" s="109" t="str">
        <f t="shared" si="125"/>
        <v/>
      </c>
      <c r="O818" s="98"/>
      <c r="P818" s="110" t="str">
        <f t="shared" si="128"/>
        <v/>
      </c>
      <c r="Q818" s="143" t="str">
        <f t="shared" si="130"/>
        <v/>
      </c>
      <c r="R818" s="148" t="str">
        <f t="shared" si="126"/>
        <v/>
      </c>
      <c r="S818" s="113" t="str">
        <f>IF(ISBLANK(C818)=TRUE,"",VLOOKUP(C818,'Límites Gráfico'!A:D,4,FALSE))</f>
        <v/>
      </c>
      <c r="T818" s="111" t="str">
        <f t="shared" si="127"/>
        <v>N. A.</v>
      </c>
      <c r="U818" s="140"/>
      <c r="V818" s="119"/>
      <c r="W818" s="216"/>
      <c r="X818" s="216"/>
    </row>
    <row r="819" spans="1:24" x14ac:dyDescent="0.25">
      <c r="A819" s="197"/>
      <c r="B819" s="108"/>
      <c r="C819" s="115"/>
      <c r="D819" s="116"/>
      <c r="E819" s="109" t="str">
        <f t="shared" si="121"/>
        <v/>
      </c>
      <c r="F819" s="97"/>
      <c r="G819" s="109" t="str">
        <f t="shared" si="122"/>
        <v/>
      </c>
      <c r="H819" s="98"/>
      <c r="I819" s="110" t="str">
        <f t="shared" si="123"/>
        <v/>
      </c>
      <c r="J819" s="145" t="str">
        <f t="shared" si="129"/>
        <v/>
      </c>
      <c r="K819" s="116"/>
      <c r="L819" s="109" t="str">
        <f t="shared" si="124"/>
        <v/>
      </c>
      <c r="M819" s="97"/>
      <c r="N819" s="109" t="str">
        <f t="shared" si="125"/>
        <v/>
      </c>
      <c r="O819" s="98"/>
      <c r="P819" s="110" t="str">
        <f t="shared" si="128"/>
        <v/>
      </c>
      <c r="Q819" s="143" t="str">
        <f t="shared" si="130"/>
        <v/>
      </c>
      <c r="R819" s="148" t="str">
        <f t="shared" si="126"/>
        <v/>
      </c>
      <c r="S819" s="113" t="str">
        <f>IF(ISBLANK(C819)=TRUE,"",VLOOKUP(C819,'Límites Gráfico'!A:D,4,FALSE))</f>
        <v/>
      </c>
      <c r="T819" s="111" t="str">
        <f t="shared" si="127"/>
        <v>N. A.</v>
      </c>
      <c r="U819" s="140"/>
      <c r="V819" s="119"/>
      <c r="W819" s="216"/>
      <c r="X819" s="216"/>
    </row>
    <row r="820" spans="1:24" x14ac:dyDescent="0.25">
      <c r="A820" s="197"/>
      <c r="B820" s="108"/>
      <c r="C820" s="115"/>
      <c r="D820" s="116"/>
      <c r="E820" s="109" t="str">
        <f t="shared" si="121"/>
        <v/>
      </c>
      <c r="F820" s="97"/>
      <c r="G820" s="109" t="str">
        <f t="shared" si="122"/>
        <v/>
      </c>
      <c r="H820" s="98"/>
      <c r="I820" s="110" t="str">
        <f t="shared" si="123"/>
        <v/>
      </c>
      <c r="J820" s="145" t="str">
        <f t="shared" si="129"/>
        <v/>
      </c>
      <c r="K820" s="116"/>
      <c r="L820" s="109" t="str">
        <f t="shared" si="124"/>
        <v/>
      </c>
      <c r="M820" s="97"/>
      <c r="N820" s="109" t="str">
        <f t="shared" si="125"/>
        <v/>
      </c>
      <c r="O820" s="98"/>
      <c r="P820" s="110" t="str">
        <f t="shared" si="128"/>
        <v/>
      </c>
      <c r="Q820" s="143" t="str">
        <f t="shared" si="130"/>
        <v/>
      </c>
      <c r="R820" s="148" t="str">
        <f t="shared" si="126"/>
        <v/>
      </c>
      <c r="S820" s="113" t="str">
        <f>IF(ISBLANK(C820)=TRUE,"",VLOOKUP(C820,'Límites Gráfico'!A:D,4,FALSE))</f>
        <v/>
      </c>
      <c r="T820" s="111" t="str">
        <f t="shared" si="127"/>
        <v>N. A.</v>
      </c>
      <c r="U820" s="140"/>
      <c r="V820" s="119"/>
      <c r="W820" s="216"/>
      <c r="X820" s="216"/>
    </row>
    <row r="821" spans="1:24" x14ac:dyDescent="0.25">
      <c r="A821" s="197"/>
      <c r="B821" s="108"/>
      <c r="C821" s="115"/>
      <c r="D821" s="116"/>
      <c r="E821" s="109" t="str">
        <f t="shared" si="121"/>
        <v/>
      </c>
      <c r="F821" s="97"/>
      <c r="G821" s="109" t="str">
        <f t="shared" si="122"/>
        <v/>
      </c>
      <c r="H821" s="98"/>
      <c r="I821" s="110" t="str">
        <f t="shared" si="123"/>
        <v/>
      </c>
      <c r="J821" s="145" t="str">
        <f t="shared" si="129"/>
        <v/>
      </c>
      <c r="K821" s="116"/>
      <c r="L821" s="109" t="str">
        <f t="shared" si="124"/>
        <v/>
      </c>
      <c r="M821" s="97"/>
      <c r="N821" s="109" t="str">
        <f t="shared" si="125"/>
        <v/>
      </c>
      <c r="O821" s="98"/>
      <c r="P821" s="110" t="str">
        <f t="shared" si="128"/>
        <v/>
      </c>
      <c r="Q821" s="143" t="str">
        <f t="shared" si="130"/>
        <v/>
      </c>
      <c r="R821" s="148" t="str">
        <f t="shared" si="126"/>
        <v/>
      </c>
      <c r="S821" s="113" t="str">
        <f>IF(ISBLANK(C821)=TRUE,"",VLOOKUP(C821,'Límites Gráfico'!A:D,4,FALSE))</f>
        <v/>
      </c>
      <c r="T821" s="111" t="str">
        <f t="shared" si="127"/>
        <v>N. A.</v>
      </c>
      <c r="U821" s="140"/>
      <c r="V821" s="119"/>
      <c r="W821" s="216"/>
      <c r="X821" s="216"/>
    </row>
    <row r="822" spans="1:24" x14ac:dyDescent="0.25">
      <c r="A822" s="197"/>
      <c r="B822" s="108"/>
      <c r="C822" s="115"/>
      <c r="D822" s="116"/>
      <c r="E822" s="109" t="str">
        <f t="shared" si="121"/>
        <v/>
      </c>
      <c r="F822" s="97"/>
      <c r="G822" s="109" t="str">
        <f t="shared" si="122"/>
        <v/>
      </c>
      <c r="H822" s="98"/>
      <c r="I822" s="110" t="str">
        <f t="shared" si="123"/>
        <v/>
      </c>
      <c r="J822" s="145" t="str">
        <f t="shared" si="129"/>
        <v/>
      </c>
      <c r="K822" s="116"/>
      <c r="L822" s="109" t="str">
        <f t="shared" si="124"/>
        <v/>
      </c>
      <c r="M822" s="97"/>
      <c r="N822" s="109" t="str">
        <f t="shared" si="125"/>
        <v/>
      </c>
      <c r="O822" s="98"/>
      <c r="P822" s="110" t="str">
        <f t="shared" si="128"/>
        <v/>
      </c>
      <c r="Q822" s="143" t="str">
        <f t="shared" si="130"/>
        <v/>
      </c>
      <c r="R822" s="148" t="str">
        <f t="shared" si="126"/>
        <v/>
      </c>
      <c r="S822" s="113" t="str">
        <f>IF(ISBLANK(C822)=TRUE,"",VLOOKUP(C822,'Límites Gráfico'!A:D,4,FALSE))</f>
        <v/>
      </c>
      <c r="T822" s="111" t="str">
        <f t="shared" si="127"/>
        <v>N. A.</v>
      </c>
      <c r="U822" s="140"/>
      <c r="V822" s="119"/>
      <c r="W822" s="216"/>
      <c r="X822" s="216"/>
    </row>
    <row r="823" spans="1:24" x14ac:dyDescent="0.25">
      <c r="A823" s="197"/>
      <c r="B823" s="108"/>
      <c r="C823" s="115"/>
      <c r="D823" s="116"/>
      <c r="E823" s="109" t="str">
        <f t="shared" si="121"/>
        <v/>
      </c>
      <c r="F823" s="97"/>
      <c r="G823" s="109" t="str">
        <f t="shared" si="122"/>
        <v/>
      </c>
      <c r="H823" s="98"/>
      <c r="I823" s="110" t="str">
        <f t="shared" si="123"/>
        <v/>
      </c>
      <c r="J823" s="145" t="str">
        <f t="shared" si="129"/>
        <v/>
      </c>
      <c r="K823" s="116"/>
      <c r="L823" s="109" t="str">
        <f t="shared" si="124"/>
        <v/>
      </c>
      <c r="M823" s="97"/>
      <c r="N823" s="109" t="str">
        <f t="shared" si="125"/>
        <v/>
      </c>
      <c r="O823" s="98"/>
      <c r="P823" s="110" t="str">
        <f t="shared" si="128"/>
        <v/>
      </c>
      <c r="Q823" s="143" t="str">
        <f t="shared" si="130"/>
        <v/>
      </c>
      <c r="R823" s="148" t="str">
        <f t="shared" si="126"/>
        <v/>
      </c>
      <c r="S823" s="113" t="str">
        <f>IF(ISBLANK(C823)=TRUE,"",VLOOKUP(C823,'Límites Gráfico'!A:D,4,FALSE))</f>
        <v/>
      </c>
      <c r="T823" s="111" t="str">
        <f t="shared" si="127"/>
        <v>N. A.</v>
      </c>
      <c r="U823" s="140"/>
      <c r="V823" s="119"/>
      <c r="W823" s="216"/>
      <c r="X823" s="216"/>
    </row>
    <row r="824" spans="1:24" x14ac:dyDescent="0.25">
      <c r="A824" s="197"/>
      <c r="B824" s="108"/>
      <c r="C824" s="115"/>
      <c r="D824" s="116"/>
      <c r="E824" s="109" t="str">
        <f t="shared" si="121"/>
        <v/>
      </c>
      <c r="F824" s="97"/>
      <c r="G824" s="109" t="str">
        <f t="shared" si="122"/>
        <v/>
      </c>
      <c r="H824" s="98"/>
      <c r="I824" s="110" t="str">
        <f t="shared" si="123"/>
        <v/>
      </c>
      <c r="J824" s="145" t="str">
        <f t="shared" si="129"/>
        <v/>
      </c>
      <c r="K824" s="116"/>
      <c r="L824" s="109" t="str">
        <f t="shared" si="124"/>
        <v/>
      </c>
      <c r="M824" s="97"/>
      <c r="N824" s="109" t="str">
        <f t="shared" si="125"/>
        <v/>
      </c>
      <c r="O824" s="98"/>
      <c r="P824" s="110" t="str">
        <f t="shared" si="128"/>
        <v/>
      </c>
      <c r="Q824" s="143" t="str">
        <f t="shared" si="130"/>
        <v/>
      </c>
      <c r="R824" s="148" t="str">
        <f t="shared" si="126"/>
        <v/>
      </c>
      <c r="S824" s="113" t="str">
        <f>IF(ISBLANK(C824)=TRUE,"",VLOOKUP(C824,'Límites Gráfico'!A:D,4,FALSE))</f>
        <v/>
      </c>
      <c r="T824" s="111" t="str">
        <f t="shared" si="127"/>
        <v>N. A.</v>
      </c>
      <c r="U824" s="140"/>
      <c r="V824" s="119"/>
      <c r="W824" s="216"/>
      <c r="X824" s="216"/>
    </row>
    <row r="825" spans="1:24" x14ac:dyDescent="0.25">
      <c r="A825" s="197"/>
      <c r="B825" s="108"/>
      <c r="C825" s="115"/>
      <c r="D825" s="116"/>
      <c r="E825" s="109" t="str">
        <f t="shared" si="121"/>
        <v/>
      </c>
      <c r="F825" s="97"/>
      <c r="G825" s="109" t="str">
        <f t="shared" si="122"/>
        <v/>
      </c>
      <c r="H825" s="98"/>
      <c r="I825" s="110" t="str">
        <f t="shared" si="123"/>
        <v/>
      </c>
      <c r="J825" s="145" t="str">
        <f t="shared" si="129"/>
        <v/>
      </c>
      <c r="K825" s="116"/>
      <c r="L825" s="109" t="str">
        <f t="shared" si="124"/>
        <v/>
      </c>
      <c r="M825" s="97"/>
      <c r="N825" s="109" t="str">
        <f t="shared" si="125"/>
        <v/>
      </c>
      <c r="O825" s="98"/>
      <c r="P825" s="110" t="str">
        <f t="shared" si="128"/>
        <v/>
      </c>
      <c r="Q825" s="143" t="str">
        <f t="shared" si="130"/>
        <v/>
      </c>
      <c r="R825" s="148" t="str">
        <f t="shared" si="126"/>
        <v/>
      </c>
      <c r="S825" s="113" t="str">
        <f>IF(ISBLANK(C825)=TRUE,"",VLOOKUP(C825,'Límites Gráfico'!A:D,4,FALSE))</f>
        <v/>
      </c>
      <c r="T825" s="111" t="str">
        <f t="shared" si="127"/>
        <v>N. A.</v>
      </c>
      <c r="U825" s="140"/>
      <c r="V825" s="119"/>
      <c r="W825" s="216"/>
      <c r="X825" s="216"/>
    </row>
    <row r="826" spans="1:24" x14ac:dyDescent="0.25">
      <c r="A826" s="197"/>
      <c r="B826" s="108"/>
      <c r="C826" s="115"/>
      <c r="D826" s="116"/>
      <c r="E826" s="109" t="str">
        <f t="shared" si="121"/>
        <v/>
      </c>
      <c r="F826" s="97"/>
      <c r="G826" s="109" t="str">
        <f t="shared" si="122"/>
        <v/>
      </c>
      <c r="H826" s="98"/>
      <c r="I826" s="110" t="str">
        <f t="shared" si="123"/>
        <v/>
      </c>
      <c r="J826" s="145" t="str">
        <f t="shared" si="129"/>
        <v/>
      </c>
      <c r="K826" s="116"/>
      <c r="L826" s="109" t="str">
        <f t="shared" si="124"/>
        <v/>
      </c>
      <c r="M826" s="97"/>
      <c r="N826" s="109" t="str">
        <f t="shared" si="125"/>
        <v/>
      </c>
      <c r="O826" s="98"/>
      <c r="P826" s="110" t="str">
        <f t="shared" si="128"/>
        <v/>
      </c>
      <c r="Q826" s="143" t="str">
        <f t="shared" si="130"/>
        <v/>
      </c>
      <c r="R826" s="148" t="str">
        <f t="shared" si="126"/>
        <v/>
      </c>
      <c r="S826" s="113" t="str">
        <f>IF(ISBLANK(C826)=TRUE,"",VLOOKUP(C826,'Límites Gráfico'!A:D,4,FALSE))</f>
        <v/>
      </c>
      <c r="T826" s="111" t="str">
        <f t="shared" si="127"/>
        <v>N. A.</v>
      </c>
      <c r="U826" s="140"/>
      <c r="V826" s="119"/>
      <c r="W826" s="216"/>
      <c r="X826" s="216"/>
    </row>
    <row r="827" spans="1:24" x14ac:dyDescent="0.25">
      <c r="A827" s="197"/>
      <c r="B827" s="108"/>
      <c r="C827" s="115"/>
      <c r="D827" s="116"/>
      <c r="E827" s="109" t="str">
        <f t="shared" si="121"/>
        <v/>
      </c>
      <c r="F827" s="97"/>
      <c r="G827" s="109" t="str">
        <f t="shared" si="122"/>
        <v/>
      </c>
      <c r="H827" s="98"/>
      <c r="I827" s="110" t="str">
        <f t="shared" si="123"/>
        <v/>
      </c>
      <c r="J827" s="145" t="str">
        <f t="shared" si="129"/>
        <v/>
      </c>
      <c r="K827" s="116"/>
      <c r="L827" s="109" t="str">
        <f t="shared" si="124"/>
        <v/>
      </c>
      <c r="M827" s="97"/>
      <c r="N827" s="109" t="str">
        <f t="shared" si="125"/>
        <v/>
      </c>
      <c r="O827" s="98"/>
      <c r="P827" s="110" t="str">
        <f t="shared" si="128"/>
        <v/>
      </c>
      <c r="Q827" s="143" t="str">
        <f t="shared" si="130"/>
        <v/>
      </c>
      <c r="R827" s="148" t="str">
        <f t="shared" si="126"/>
        <v/>
      </c>
      <c r="S827" s="113" t="str">
        <f>IF(ISBLANK(C827)=TRUE,"",VLOOKUP(C827,'Límites Gráfico'!A:D,4,FALSE))</f>
        <v/>
      </c>
      <c r="T827" s="111" t="str">
        <f t="shared" si="127"/>
        <v>N. A.</v>
      </c>
      <c r="U827" s="140"/>
      <c r="V827" s="119"/>
      <c r="W827" s="216"/>
      <c r="X827" s="216"/>
    </row>
    <row r="828" spans="1:24" x14ac:dyDescent="0.25">
      <c r="A828" s="197"/>
      <c r="B828" s="108"/>
      <c r="C828" s="115"/>
      <c r="D828" s="116"/>
      <c r="E828" s="109" t="str">
        <f t="shared" si="121"/>
        <v/>
      </c>
      <c r="F828" s="97"/>
      <c r="G828" s="109" t="str">
        <f t="shared" si="122"/>
        <v/>
      </c>
      <c r="H828" s="98"/>
      <c r="I828" s="110" t="str">
        <f t="shared" si="123"/>
        <v/>
      </c>
      <c r="J828" s="145" t="str">
        <f t="shared" si="129"/>
        <v/>
      </c>
      <c r="K828" s="116"/>
      <c r="L828" s="109" t="str">
        <f t="shared" si="124"/>
        <v/>
      </c>
      <c r="M828" s="97"/>
      <c r="N828" s="109" t="str">
        <f t="shared" si="125"/>
        <v/>
      </c>
      <c r="O828" s="98"/>
      <c r="P828" s="110" t="str">
        <f t="shared" si="128"/>
        <v/>
      </c>
      <c r="Q828" s="143" t="str">
        <f t="shared" si="130"/>
        <v/>
      </c>
      <c r="R828" s="148" t="str">
        <f t="shared" si="126"/>
        <v/>
      </c>
      <c r="S828" s="113" t="str">
        <f>IF(ISBLANK(C828)=TRUE,"",VLOOKUP(C828,'Límites Gráfico'!A:D,4,FALSE))</f>
        <v/>
      </c>
      <c r="T828" s="111" t="str">
        <f t="shared" si="127"/>
        <v>N. A.</v>
      </c>
      <c r="U828" s="140"/>
      <c r="V828" s="119"/>
      <c r="W828" s="216"/>
      <c r="X828" s="216"/>
    </row>
    <row r="829" spans="1:24" x14ac:dyDescent="0.25">
      <c r="A829" s="197"/>
      <c r="B829" s="108"/>
      <c r="C829" s="115"/>
      <c r="D829" s="116"/>
      <c r="E829" s="109" t="str">
        <f t="shared" si="121"/>
        <v/>
      </c>
      <c r="F829" s="97"/>
      <c r="G829" s="109" t="str">
        <f t="shared" si="122"/>
        <v/>
      </c>
      <c r="H829" s="98"/>
      <c r="I829" s="110" t="str">
        <f t="shared" si="123"/>
        <v/>
      </c>
      <c r="J829" s="145" t="str">
        <f t="shared" si="129"/>
        <v/>
      </c>
      <c r="K829" s="116"/>
      <c r="L829" s="109" t="str">
        <f t="shared" si="124"/>
        <v/>
      </c>
      <c r="M829" s="97"/>
      <c r="N829" s="109" t="str">
        <f t="shared" si="125"/>
        <v/>
      </c>
      <c r="O829" s="98"/>
      <c r="P829" s="110" t="str">
        <f t="shared" si="128"/>
        <v/>
      </c>
      <c r="Q829" s="143" t="str">
        <f t="shared" si="130"/>
        <v/>
      </c>
      <c r="R829" s="148" t="str">
        <f t="shared" si="126"/>
        <v/>
      </c>
      <c r="S829" s="113" t="str">
        <f>IF(ISBLANK(C829)=TRUE,"",VLOOKUP(C829,'Límites Gráfico'!A:D,4,FALSE))</f>
        <v/>
      </c>
      <c r="T829" s="111" t="str">
        <f t="shared" si="127"/>
        <v>N. A.</v>
      </c>
      <c r="U829" s="140"/>
      <c r="V829" s="119"/>
      <c r="W829" s="216"/>
      <c r="X829" s="216"/>
    </row>
    <row r="830" spans="1:24" x14ac:dyDescent="0.25">
      <c r="A830" s="197"/>
      <c r="B830" s="108"/>
      <c r="C830" s="115"/>
      <c r="D830" s="116"/>
      <c r="E830" s="109" t="str">
        <f t="shared" si="121"/>
        <v/>
      </c>
      <c r="F830" s="97"/>
      <c r="G830" s="109" t="str">
        <f t="shared" si="122"/>
        <v/>
      </c>
      <c r="H830" s="98"/>
      <c r="I830" s="110" t="str">
        <f t="shared" si="123"/>
        <v/>
      </c>
      <c r="J830" s="145" t="str">
        <f t="shared" si="129"/>
        <v/>
      </c>
      <c r="K830" s="116"/>
      <c r="L830" s="109" t="str">
        <f t="shared" si="124"/>
        <v/>
      </c>
      <c r="M830" s="97"/>
      <c r="N830" s="109" t="str">
        <f t="shared" si="125"/>
        <v/>
      </c>
      <c r="O830" s="98"/>
      <c r="P830" s="110" t="str">
        <f t="shared" si="128"/>
        <v/>
      </c>
      <c r="Q830" s="143" t="str">
        <f t="shared" si="130"/>
        <v/>
      </c>
      <c r="R830" s="148" t="str">
        <f t="shared" si="126"/>
        <v/>
      </c>
      <c r="S830" s="113" t="str">
        <f>IF(ISBLANK(C830)=TRUE,"",VLOOKUP(C830,'Límites Gráfico'!A:D,4,FALSE))</f>
        <v/>
      </c>
      <c r="T830" s="111" t="str">
        <f t="shared" si="127"/>
        <v>N. A.</v>
      </c>
      <c r="U830" s="140"/>
      <c r="V830" s="119"/>
      <c r="W830" s="216"/>
      <c r="X830" s="216"/>
    </row>
    <row r="831" spans="1:24" x14ac:dyDescent="0.25">
      <c r="A831" s="197"/>
      <c r="B831" s="108"/>
      <c r="C831" s="115"/>
      <c r="D831" s="116"/>
      <c r="E831" s="109" t="str">
        <f t="shared" si="121"/>
        <v/>
      </c>
      <c r="F831" s="97"/>
      <c r="G831" s="109" t="str">
        <f t="shared" si="122"/>
        <v/>
      </c>
      <c r="H831" s="98"/>
      <c r="I831" s="110" t="str">
        <f t="shared" si="123"/>
        <v/>
      </c>
      <c r="J831" s="145" t="str">
        <f t="shared" si="129"/>
        <v/>
      </c>
      <c r="K831" s="116"/>
      <c r="L831" s="109" t="str">
        <f t="shared" si="124"/>
        <v/>
      </c>
      <c r="M831" s="97"/>
      <c r="N831" s="109" t="str">
        <f t="shared" si="125"/>
        <v/>
      </c>
      <c r="O831" s="98"/>
      <c r="P831" s="110" t="str">
        <f t="shared" si="128"/>
        <v/>
      </c>
      <c r="Q831" s="143" t="str">
        <f t="shared" si="130"/>
        <v/>
      </c>
      <c r="R831" s="148" t="str">
        <f t="shared" si="126"/>
        <v/>
      </c>
      <c r="S831" s="113" t="str">
        <f>IF(ISBLANK(C831)=TRUE,"",VLOOKUP(C831,'Límites Gráfico'!A:D,4,FALSE))</f>
        <v/>
      </c>
      <c r="T831" s="111" t="str">
        <f t="shared" si="127"/>
        <v>N. A.</v>
      </c>
      <c r="U831" s="140"/>
      <c r="V831" s="119"/>
      <c r="W831" s="216"/>
      <c r="X831" s="216"/>
    </row>
    <row r="832" spans="1:24" x14ac:dyDescent="0.25">
      <c r="A832" s="197"/>
      <c r="B832" s="108"/>
      <c r="C832" s="115"/>
      <c r="D832" s="116"/>
      <c r="E832" s="109" t="str">
        <f t="shared" si="121"/>
        <v/>
      </c>
      <c r="F832" s="97"/>
      <c r="G832" s="109" t="str">
        <f t="shared" si="122"/>
        <v/>
      </c>
      <c r="H832" s="98"/>
      <c r="I832" s="110" t="str">
        <f t="shared" si="123"/>
        <v/>
      </c>
      <c r="J832" s="145" t="str">
        <f t="shared" si="129"/>
        <v/>
      </c>
      <c r="K832" s="116"/>
      <c r="L832" s="109" t="str">
        <f t="shared" si="124"/>
        <v/>
      </c>
      <c r="M832" s="97"/>
      <c r="N832" s="109" t="str">
        <f t="shared" si="125"/>
        <v/>
      </c>
      <c r="O832" s="98"/>
      <c r="P832" s="110" t="str">
        <f t="shared" si="128"/>
        <v/>
      </c>
      <c r="Q832" s="143" t="str">
        <f t="shared" si="130"/>
        <v/>
      </c>
      <c r="R832" s="148" t="str">
        <f t="shared" si="126"/>
        <v/>
      </c>
      <c r="S832" s="113" t="str">
        <f>IF(ISBLANK(C832)=TRUE,"",VLOOKUP(C832,'Límites Gráfico'!A:D,4,FALSE))</f>
        <v/>
      </c>
      <c r="T832" s="111" t="str">
        <f t="shared" si="127"/>
        <v>N. A.</v>
      </c>
      <c r="U832" s="140"/>
      <c r="V832" s="119"/>
      <c r="W832" s="216"/>
      <c r="X832" s="216"/>
    </row>
    <row r="833" spans="1:24" x14ac:dyDescent="0.25">
      <c r="A833" s="197"/>
      <c r="B833" s="108"/>
      <c r="C833" s="115"/>
      <c r="D833" s="116"/>
      <c r="E833" s="109" t="str">
        <f t="shared" si="121"/>
        <v/>
      </c>
      <c r="F833" s="97"/>
      <c r="G833" s="109" t="str">
        <f t="shared" si="122"/>
        <v/>
      </c>
      <c r="H833" s="98"/>
      <c r="I833" s="110" t="str">
        <f t="shared" si="123"/>
        <v/>
      </c>
      <c r="J833" s="145" t="str">
        <f t="shared" si="129"/>
        <v/>
      </c>
      <c r="K833" s="116"/>
      <c r="L833" s="109" t="str">
        <f t="shared" si="124"/>
        <v/>
      </c>
      <c r="M833" s="97"/>
      <c r="N833" s="109" t="str">
        <f t="shared" si="125"/>
        <v/>
      </c>
      <c r="O833" s="98"/>
      <c r="P833" s="110" t="str">
        <f t="shared" si="128"/>
        <v/>
      </c>
      <c r="Q833" s="143" t="str">
        <f t="shared" si="130"/>
        <v/>
      </c>
      <c r="R833" s="148" t="str">
        <f t="shared" si="126"/>
        <v/>
      </c>
      <c r="S833" s="113" t="str">
        <f>IF(ISBLANK(C833)=TRUE,"",VLOOKUP(C833,'Límites Gráfico'!A:D,4,FALSE))</f>
        <v/>
      </c>
      <c r="T833" s="111" t="str">
        <f t="shared" si="127"/>
        <v>N. A.</v>
      </c>
      <c r="U833" s="140"/>
      <c r="V833" s="119"/>
      <c r="W833" s="216"/>
      <c r="X833" s="216"/>
    </row>
    <row r="834" spans="1:24" x14ac:dyDescent="0.25">
      <c r="A834" s="197"/>
      <c r="B834" s="108"/>
      <c r="C834" s="115"/>
      <c r="D834" s="116"/>
      <c r="E834" s="109" t="str">
        <f t="shared" si="121"/>
        <v/>
      </c>
      <c r="F834" s="97"/>
      <c r="G834" s="109" t="str">
        <f t="shared" si="122"/>
        <v/>
      </c>
      <c r="H834" s="98"/>
      <c r="I834" s="110" t="str">
        <f t="shared" si="123"/>
        <v/>
      </c>
      <c r="J834" s="145" t="str">
        <f t="shared" si="129"/>
        <v/>
      </c>
      <c r="K834" s="116"/>
      <c r="L834" s="109" t="str">
        <f t="shared" si="124"/>
        <v/>
      </c>
      <c r="M834" s="97"/>
      <c r="N834" s="109" t="str">
        <f t="shared" si="125"/>
        <v/>
      </c>
      <c r="O834" s="98"/>
      <c r="P834" s="110" t="str">
        <f t="shared" si="128"/>
        <v/>
      </c>
      <c r="Q834" s="143" t="str">
        <f t="shared" si="130"/>
        <v/>
      </c>
      <c r="R834" s="148" t="str">
        <f t="shared" si="126"/>
        <v/>
      </c>
      <c r="S834" s="113" t="str">
        <f>IF(ISBLANK(C834)=TRUE,"",VLOOKUP(C834,'Límites Gráfico'!A:D,4,FALSE))</f>
        <v/>
      </c>
      <c r="T834" s="111" t="str">
        <f t="shared" si="127"/>
        <v>N. A.</v>
      </c>
      <c r="U834" s="140"/>
      <c r="V834" s="119"/>
      <c r="W834" s="216"/>
      <c r="X834" s="216"/>
    </row>
    <row r="835" spans="1:24" x14ac:dyDescent="0.25">
      <c r="A835" s="197"/>
      <c r="B835" s="108"/>
      <c r="C835" s="115"/>
      <c r="D835" s="116"/>
      <c r="E835" s="109" t="str">
        <f t="shared" si="121"/>
        <v/>
      </c>
      <c r="F835" s="97"/>
      <c r="G835" s="109" t="str">
        <f t="shared" si="122"/>
        <v/>
      </c>
      <c r="H835" s="98"/>
      <c r="I835" s="110" t="str">
        <f t="shared" si="123"/>
        <v/>
      </c>
      <c r="J835" s="145" t="str">
        <f t="shared" si="129"/>
        <v/>
      </c>
      <c r="K835" s="116"/>
      <c r="L835" s="109" t="str">
        <f t="shared" si="124"/>
        <v/>
      </c>
      <c r="M835" s="97"/>
      <c r="N835" s="109" t="str">
        <f t="shared" si="125"/>
        <v/>
      </c>
      <c r="O835" s="98"/>
      <c r="P835" s="110" t="str">
        <f t="shared" si="128"/>
        <v/>
      </c>
      <c r="Q835" s="143" t="str">
        <f t="shared" si="130"/>
        <v/>
      </c>
      <c r="R835" s="148" t="str">
        <f t="shared" si="126"/>
        <v/>
      </c>
      <c r="S835" s="113" t="str">
        <f>IF(ISBLANK(C835)=TRUE,"",VLOOKUP(C835,'Límites Gráfico'!A:D,4,FALSE))</f>
        <v/>
      </c>
      <c r="T835" s="111" t="str">
        <f t="shared" si="127"/>
        <v>N. A.</v>
      </c>
      <c r="U835" s="140"/>
      <c r="V835" s="119"/>
      <c r="W835" s="216"/>
      <c r="X835" s="216"/>
    </row>
    <row r="836" spans="1:24" x14ac:dyDescent="0.25">
      <c r="A836" s="197"/>
      <c r="B836" s="108"/>
      <c r="C836" s="115"/>
      <c r="D836" s="116"/>
      <c r="E836" s="109" t="str">
        <f t="shared" si="121"/>
        <v/>
      </c>
      <c r="F836" s="97"/>
      <c r="G836" s="109" t="str">
        <f t="shared" si="122"/>
        <v/>
      </c>
      <c r="H836" s="98"/>
      <c r="I836" s="110" t="str">
        <f t="shared" si="123"/>
        <v/>
      </c>
      <c r="J836" s="145" t="str">
        <f t="shared" si="129"/>
        <v/>
      </c>
      <c r="K836" s="116"/>
      <c r="L836" s="109" t="str">
        <f t="shared" si="124"/>
        <v/>
      </c>
      <c r="M836" s="97"/>
      <c r="N836" s="109" t="str">
        <f t="shared" si="125"/>
        <v/>
      </c>
      <c r="O836" s="98"/>
      <c r="P836" s="110" t="str">
        <f t="shared" si="128"/>
        <v/>
      </c>
      <c r="Q836" s="143" t="str">
        <f t="shared" si="130"/>
        <v/>
      </c>
      <c r="R836" s="148" t="str">
        <f t="shared" si="126"/>
        <v/>
      </c>
      <c r="S836" s="113" t="str">
        <f>IF(ISBLANK(C836)=TRUE,"",VLOOKUP(C836,'Límites Gráfico'!A:D,4,FALSE))</f>
        <v/>
      </c>
      <c r="T836" s="111" t="str">
        <f t="shared" si="127"/>
        <v>N. A.</v>
      </c>
      <c r="U836" s="140"/>
      <c r="V836" s="119"/>
      <c r="W836" s="216"/>
      <c r="X836" s="216"/>
    </row>
    <row r="837" spans="1:24" x14ac:dyDescent="0.25">
      <c r="A837" s="197"/>
      <c r="B837" s="108"/>
      <c r="C837" s="115"/>
      <c r="D837" s="116"/>
      <c r="E837" s="109" t="str">
        <f t="shared" si="121"/>
        <v/>
      </c>
      <c r="F837" s="97"/>
      <c r="G837" s="109" t="str">
        <f t="shared" si="122"/>
        <v/>
      </c>
      <c r="H837" s="98"/>
      <c r="I837" s="110" t="str">
        <f t="shared" si="123"/>
        <v/>
      </c>
      <c r="J837" s="145" t="str">
        <f t="shared" si="129"/>
        <v/>
      </c>
      <c r="K837" s="116"/>
      <c r="L837" s="109" t="str">
        <f t="shared" si="124"/>
        <v/>
      </c>
      <c r="M837" s="97"/>
      <c r="N837" s="109" t="str">
        <f t="shared" si="125"/>
        <v/>
      </c>
      <c r="O837" s="98"/>
      <c r="P837" s="110" t="str">
        <f t="shared" si="128"/>
        <v/>
      </c>
      <c r="Q837" s="143" t="str">
        <f t="shared" si="130"/>
        <v/>
      </c>
      <c r="R837" s="148" t="str">
        <f t="shared" si="126"/>
        <v/>
      </c>
      <c r="S837" s="113" t="str">
        <f>IF(ISBLANK(C837)=TRUE,"",VLOOKUP(C837,'Límites Gráfico'!A:D,4,FALSE))</f>
        <v/>
      </c>
      <c r="T837" s="111" t="str">
        <f t="shared" si="127"/>
        <v>N. A.</v>
      </c>
      <c r="U837" s="140"/>
      <c r="V837" s="119"/>
      <c r="W837" s="216"/>
      <c r="X837" s="216"/>
    </row>
    <row r="838" spans="1:24" x14ac:dyDescent="0.25">
      <c r="A838" s="197"/>
      <c r="B838" s="108"/>
      <c r="C838" s="115"/>
      <c r="D838" s="116"/>
      <c r="E838" s="109" t="str">
        <f t="shared" si="121"/>
        <v/>
      </c>
      <c r="F838" s="97"/>
      <c r="G838" s="109" t="str">
        <f t="shared" si="122"/>
        <v/>
      </c>
      <c r="H838" s="98"/>
      <c r="I838" s="110" t="str">
        <f t="shared" si="123"/>
        <v/>
      </c>
      <c r="J838" s="145" t="str">
        <f t="shared" si="129"/>
        <v/>
      </c>
      <c r="K838" s="116"/>
      <c r="L838" s="109" t="str">
        <f t="shared" si="124"/>
        <v/>
      </c>
      <c r="M838" s="97"/>
      <c r="N838" s="109" t="str">
        <f t="shared" si="125"/>
        <v/>
      </c>
      <c r="O838" s="98"/>
      <c r="P838" s="110" t="str">
        <f t="shared" si="128"/>
        <v/>
      </c>
      <c r="Q838" s="143" t="str">
        <f t="shared" si="130"/>
        <v/>
      </c>
      <c r="R838" s="148" t="str">
        <f t="shared" si="126"/>
        <v/>
      </c>
      <c r="S838" s="113" t="str">
        <f>IF(ISBLANK(C838)=TRUE,"",VLOOKUP(C838,'Límites Gráfico'!A:D,4,FALSE))</f>
        <v/>
      </c>
      <c r="T838" s="111" t="str">
        <f t="shared" si="127"/>
        <v>N. A.</v>
      </c>
      <c r="U838" s="140"/>
      <c r="V838" s="119"/>
      <c r="W838" s="216"/>
      <c r="X838" s="216"/>
    </row>
    <row r="839" spans="1:24" x14ac:dyDescent="0.25">
      <c r="A839" s="197"/>
      <c r="B839" s="108"/>
      <c r="C839" s="115"/>
      <c r="D839" s="116"/>
      <c r="E839" s="109" t="str">
        <f t="shared" si="121"/>
        <v/>
      </c>
      <c r="F839" s="97"/>
      <c r="G839" s="109" t="str">
        <f t="shared" si="122"/>
        <v/>
      </c>
      <c r="H839" s="98"/>
      <c r="I839" s="110" t="str">
        <f t="shared" si="123"/>
        <v/>
      </c>
      <c r="J839" s="145" t="str">
        <f t="shared" si="129"/>
        <v/>
      </c>
      <c r="K839" s="116"/>
      <c r="L839" s="109" t="str">
        <f t="shared" si="124"/>
        <v/>
      </c>
      <c r="M839" s="97"/>
      <c r="N839" s="109" t="str">
        <f t="shared" si="125"/>
        <v/>
      </c>
      <c r="O839" s="98"/>
      <c r="P839" s="110" t="str">
        <f t="shared" si="128"/>
        <v/>
      </c>
      <c r="Q839" s="143" t="str">
        <f t="shared" si="130"/>
        <v/>
      </c>
      <c r="R839" s="148" t="str">
        <f t="shared" si="126"/>
        <v/>
      </c>
      <c r="S839" s="113" t="str">
        <f>IF(ISBLANK(C839)=TRUE,"",VLOOKUP(C839,'Límites Gráfico'!A:D,4,FALSE))</f>
        <v/>
      </c>
      <c r="T839" s="111" t="str">
        <f t="shared" si="127"/>
        <v>N. A.</v>
      </c>
      <c r="U839" s="140"/>
      <c r="V839" s="119"/>
      <c r="W839" s="216"/>
      <c r="X839" s="216"/>
    </row>
    <row r="840" spans="1:24" x14ac:dyDescent="0.25">
      <c r="A840" s="197"/>
      <c r="B840" s="108"/>
      <c r="C840" s="115"/>
      <c r="D840" s="116"/>
      <c r="E840" s="109" t="str">
        <f t="shared" si="121"/>
        <v/>
      </c>
      <c r="F840" s="97"/>
      <c r="G840" s="109" t="str">
        <f t="shared" si="122"/>
        <v/>
      </c>
      <c r="H840" s="98"/>
      <c r="I840" s="110" t="str">
        <f t="shared" si="123"/>
        <v/>
      </c>
      <c r="J840" s="145" t="str">
        <f t="shared" si="129"/>
        <v/>
      </c>
      <c r="K840" s="116"/>
      <c r="L840" s="109" t="str">
        <f t="shared" si="124"/>
        <v/>
      </c>
      <c r="M840" s="97"/>
      <c r="N840" s="109" t="str">
        <f t="shared" si="125"/>
        <v/>
      </c>
      <c r="O840" s="98"/>
      <c r="P840" s="110" t="str">
        <f t="shared" si="128"/>
        <v/>
      </c>
      <c r="Q840" s="143" t="str">
        <f t="shared" si="130"/>
        <v/>
      </c>
      <c r="R840" s="148" t="str">
        <f t="shared" si="126"/>
        <v/>
      </c>
      <c r="S840" s="113" t="str">
        <f>IF(ISBLANK(C840)=TRUE,"",VLOOKUP(C840,'Límites Gráfico'!A:D,4,FALSE))</f>
        <v/>
      </c>
      <c r="T840" s="111" t="str">
        <f t="shared" si="127"/>
        <v>N. A.</v>
      </c>
      <c r="U840" s="140"/>
      <c r="V840" s="119"/>
      <c r="W840" s="216"/>
      <c r="X840" s="216"/>
    </row>
    <row r="841" spans="1:24" x14ac:dyDescent="0.25">
      <c r="A841" s="197"/>
      <c r="B841" s="108"/>
      <c r="C841" s="115"/>
      <c r="D841" s="116"/>
      <c r="E841" s="109" t="str">
        <f t="shared" si="121"/>
        <v/>
      </c>
      <c r="F841" s="97"/>
      <c r="G841" s="109" t="str">
        <f t="shared" si="122"/>
        <v/>
      </c>
      <c r="H841" s="98"/>
      <c r="I841" s="110" t="str">
        <f t="shared" si="123"/>
        <v/>
      </c>
      <c r="J841" s="145" t="str">
        <f t="shared" si="129"/>
        <v/>
      </c>
      <c r="K841" s="116"/>
      <c r="L841" s="109" t="str">
        <f t="shared" si="124"/>
        <v/>
      </c>
      <c r="M841" s="97"/>
      <c r="N841" s="109" t="str">
        <f t="shared" si="125"/>
        <v/>
      </c>
      <c r="O841" s="98"/>
      <c r="P841" s="110" t="str">
        <f t="shared" si="128"/>
        <v/>
      </c>
      <c r="Q841" s="143" t="str">
        <f t="shared" si="130"/>
        <v/>
      </c>
      <c r="R841" s="148" t="str">
        <f t="shared" si="126"/>
        <v/>
      </c>
      <c r="S841" s="113" t="str">
        <f>IF(ISBLANK(C841)=TRUE,"",VLOOKUP(C841,'Límites Gráfico'!A:D,4,FALSE))</f>
        <v/>
      </c>
      <c r="T841" s="111" t="str">
        <f t="shared" si="127"/>
        <v>N. A.</v>
      </c>
      <c r="U841" s="140"/>
      <c r="V841" s="119"/>
      <c r="W841" s="216"/>
      <c r="X841" s="216"/>
    </row>
    <row r="842" spans="1:24" x14ac:dyDescent="0.25">
      <c r="A842" s="197"/>
      <c r="B842" s="108"/>
      <c r="C842" s="115"/>
      <c r="D842" s="116"/>
      <c r="E842" s="109" t="str">
        <f t="shared" si="121"/>
        <v/>
      </c>
      <c r="F842" s="97"/>
      <c r="G842" s="109" t="str">
        <f t="shared" si="122"/>
        <v/>
      </c>
      <c r="H842" s="98"/>
      <c r="I842" s="110" t="str">
        <f t="shared" si="123"/>
        <v/>
      </c>
      <c r="J842" s="145" t="str">
        <f t="shared" si="129"/>
        <v/>
      </c>
      <c r="K842" s="116"/>
      <c r="L842" s="109" t="str">
        <f t="shared" si="124"/>
        <v/>
      </c>
      <c r="M842" s="97"/>
      <c r="N842" s="109" t="str">
        <f t="shared" si="125"/>
        <v/>
      </c>
      <c r="O842" s="98"/>
      <c r="P842" s="110" t="str">
        <f t="shared" si="128"/>
        <v/>
      </c>
      <c r="Q842" s="143" t="str">
        <f t="shared" si="130"/>
        <v/>
      </c>
      <c r="R842" s="148" t="str">
        <f t="shared" si="126"/>
        <v/>
      </c>
      <c r="S842" s="113" t="str">
        <f>IF(ISBLANK(C842)=TRUE,"",VLOOKUP(C842,'Límites Gráfico'!A:D,4,FALSE))</f>
        <v/>
      </c>
      <c r="T842" s="111" t="str">
        <f t="shared" si="127"/>
        <v>N. A.</v>
      </c>
      <c r="U842" s="140"/>
      <c r="V842" s="119"/>
      <c r="W842" s="216"/>
      <c r="X842" s="216"/>
    </row>
    <row r="843" spans="1:24" x14ac:dyDescent="0.25">
      <c r="A843" s="197"/>
      <c r="B843" s="108"/>
      <c r="C843" s="115"/>
      <c r="D843" s="116"/>
      <c r="E843" s="109" t="str">
        <f t="shared" si="121"/>
        <v/>
      </c>
      <c r="F843" s="97"/>
      <c r="G843" s="109" t="str">
        <f t="shared" si="122"/>
        <v/>
      </c>
      <c r="H843" s="98"/>
      <c r="I843" s="110" t="str">
        <f t="shared" si="123"/>
        <v/>
      </c>
      <c r="J843" s="145" t="str">
        <f t="shared" si="129"/>
        <v/>
      </c>
      <c r="K843" s="116"/>
      <c r="L843" s="109" t="str">
        <f t="shared" si="124"/>
        <v/>
      </c>
      <c r="M843" s="97"/>
      <c r="N843" s="109" t="str">
        <f t="shared" si="125"/>
        <v/>
      </c>
      <c r="O843" s="98"/>
      <c r="P843" s="110" t="str">
        <f t="shared" si="128"/>
        <v/>
      </c>
      <c r="Q843" s="143" t="str">
        <f t="shared" si="130"/>
        <v/>
      </c>
      <c r="R843" s="148" t="str">
        <f t="shared" si="126"/>
        <v/>
      </c>
      <c r="S843" s="113" t="str">
        <f>IF(ISBLANK(C843)=TRUE,"",VLOOKUP(C843,'Límites Gráfico'!A:D,4,FALSE))</f>
        <v/>
      </c>
      <c r="T843" s="111" t="str">
        <f t="shared" si="127"/>
        <v>N. A.</v>
      </c>
      <c r="U843" s="140"/>
      <c r="V843" s="119"/>
      <c r="W843" s="216"/>
      <c r="X843" s="216"/>
    </row>
    <row r="844" spans="1:24" x14ac:dyDescent="0.25">
      <c r="A844" s="197"/>
      <c r="B844" s="108"/>
      <c r="C844" s="115"/>
      <c r="D844" s="116"/>
      <c r="E844" s="109" t="str">
        <f t="shared" si="121"/>
        <v/>
      </c>
      <c r="F844" s="97"/>
      <c r="G844" s="109" t="str">
        <f t="shared" si="122"/>
        <v/>
      </c>
      <c r="H844" s="98"/>
      <c r="I844" s="110" t="str">
        <f t="shared" si="123"/>
        <v/>
      </c>
      <c r="J844" s="145" t="str">
        <f t="shared" si="129"/>
        <v/>
      </c>
      <c r="K844" s="116"/>
      <c r="L844" s="109" t="str">
        <f t="shared" si="124"/>
        <v/>
      </c>
      <c r="M844" s="97"/>
      <c r="N844" s="109" t="str">
        <f t="shared" si="125"/>
        <v/>
      </c>
      <c r="O844" s="98"/>
      <c r="P844" s="110" t="str">
        <f t="shared" si="128"/>
        <v/>
      </c>
      <c r="Q844" s="143" t="str">
        <f t="shared" si="130"/>
        <v/>
      </c>
      <c r="R844" s="148" t="str">
        <f t="shared" si="126"/>
        <v/>
      </c>
      <c r="S844" s="113" t="str">
        <f>IF(ISBLANK(C844)=TRUE,"",VLOOKUP(C844,'Límites Gráfico'!A:D,4,FALSE))</f>
        <v/>
      </c>
      <c r="T844" s="111" t="str">
        <f t="shared" si="127"/>
        <v>N. A.</v>
      </c>
      <c r="U844" s="140"/>
      <c r="V844" s="119"/>
      <c r="W844" s="216"/>
      <c r="X844" s="216"/>
    </row>
    <row r="845" spans="1:24" x14ac:dyDescent="0.25">
      <c r="A845" s="197"/>
      <c r="B845" s="108"/>
      <c r="C845" s="115"/>
      <c r="D845" s="116"/>
      <c r="E845" s="109" t="str">
        <f t="shared" si="121"/>
        <v/>
      </c>
      <c r="F845" s="97"/>
      <c r="G845" s="109" t="str">
        <f t="shared" si="122"/>
        <v/>
      </c>
      <c r="H845" s="98"/>
      <c r="I845" s="110" t="str">
        <f t="shared" si="123"/>
        <v/>
      </c>
      <c r="J845" s="145" t="str">
        <f t="shared" si="129"/>
        <v/>
      </c>
      <c r="K845" s="116"/>
      <c r="L845" s="109" t="str">
        <f t="shared" si="124"/>
        <v/>
      </c>
      <c r="M845" s="97"/>
      <c r="N845" s="109" t="str">
        <f t="shared" si="125"/>
        <v/>
      </c>
      <c r="O845" s="98"/>
      <c r="P845" s="110" t="str">
        <f t="shared" si="128"/>
        <v/>
      </c>
      <c r="Q845" s="143" t="str">
        <f t="shared" si="130"/>
        <v/>
      </c>
      <c r="R845" s="148" t="str">
        <f t="shared" si="126"/>
        <v/>
      </c>
      <c r="S845" s="113" t="str">
        <f>IF(ISBLANK(C845)=TRUE,"",VLOOKUP(C845,'Límites Gráfico'!A:D,4,FALSE))</f>
        <v/>
      </c>
      <c r="T845" s="111" t="str">
        <f t="shared" si="127"/>
        <v>N. A.</v>
      </c>
      <c r="U845" s="140"/>
      <c r="V845" s="119"/>
      <c r="W845" s="216"/>
      <c r="X845" s="216"/>
    </row>
    <row r="846" spans="1:24" x14ac:dyDescent="0.25">
      <c r="A846" s="197"/>
      <c r="B846" s="108"/>
      <c r="C846" s="115"/>
      <c r="D846" s="116"/>
      <c r="E846" s="109" t="str">
        <f t="shared" si="121"/>
        <v/>
      </c>
      <c r="F846" s="97"/>
      <c r="G846" s="109" t="str">
        <f t="shared" si="122"/>
        <v/>
      </c>
      <c r="H846" s="98"/>
      <c r="I846" s="110" t="str">
        <f t="shared" si="123"/>
        <v/>
      </c>
      <c r="J846" s="145" t="str">
        <f t="shared" si="129"/>
        <v/>
      </c>
      <c r="K846" s="116"/>
      <c r="L846" s="109" t="str">
        <f t="shared" si="124"/>
        <v/>
      </c>
      <c r="M846" s="97"/>
      <c r="N846" s="109" t="str">
        <f t="shared" si="125"/>
        <v/>
      </c>
      <c r="O846" s="98"/>
      <c r="P846" s="110" t="str">
        <f t="shared" si="128"/>
        <v/>
      </c>
      <c r="Q846" s="143" t="str">
        <f t="shared" si="130"/>
        <v/>
      </c>
      <c r="R846" s="148" t="str">
        <f t="shared" si="126"/>
        <v/>
      </c>
      <c r="S846" s="113" t="str">
        <f>IF(ISBLANK(C846)=TRUE,"",VLOOKUP(C846,'Límites Gráfico'!A:D,4,FALSE))</f>
        <v/>
      </c>
      <c r="T846" s="111" t="str">
        <f t="shared" si="127"/>
        <v>N. A.</v>
      </c>
      <c r="U846" s="140"/>
      <c r="V846" s="119"/>
      <c r="W846" s="216"/>
      <c r="X846" s="216"/>
    </row>
    <row r="847" spans="1:24" x14ac:dyDescent="0.25">
      <c r="A847" s="197"/>
      <c r="B847" s="108"/>
      <c r="C847" s="115"/>
      <c r="D847" s="116"/>
      <c r="E847" s="109" t="str">
        <f t="shared" si="121"/>
        <v/>
      </c>
      <c r="F847" s="97"/>
      <c r="G847" s="109" t="str">
        <f t="shared" si="122"/>
        <v/>
      </c>
      <c r="H847" s="98"/>
      <c r="I847" s="110" t="str">
        <f t="shared" si="123"/>
        <v/>
      </c>
      <c r="J847" s="145" t="str">
        <f t="shared" si="129"/>
        <v/>
      </c>
      <c r="K847" s="116"/>
      <c r="L847" s="109" t="str">
        <f t="shared" si="124"/>
        <v/>
      </c>
      <c r="M847" s="97"/>
      <c r="N847" s="109" t="str">
        <f t="shared" si="125"/>
        <v/>
      </c>
      <c r="O847" s="98"/>
      <c r="P847" s="110" t="str">
        <f t="shared" si="128"/>
        <v/>
      </c>
      <c r="Q847" s="143" t="str">
        <f t="shared" si="130"/>
        <v/>
      </c>
      <c r="R847" s="148" t="str">
        <f t="shared" si="126"/>
        <v/>
      </c>
      <c r="S847" s="113" t="str">
        <f>IF(ISBLANK(C847)=TRUE,"",VLOOKUP(C847,'Límites Gráfico'!A:D,4,FALSE))</f>
        <v/>
      </c>
      <c r="T847" s="111" t="str">
        <f t="shared" si="127"/>
        <v>N. A.</v>
      </c>
      <c r="U847" s="140"/>
      <c r="V847" s="119"/>
      <c r="W847" s="216"/>
      <c r="X847" s="216"/>
    </row>
    <row r="848" spans="1:24" x14ac:dyDescent="0.25">
      <c r="A848" s="197"/>
      <c r="B848" s="108"/>
      <c r="C848" s="115"/>
      <c r="D848" s="116"/>
      <c r="E848" s="109" t="str">
        <f t="shared" si="121"/>
        <v/>
      </c>
      <c r="F848" s="97"/>
      <c r="G848" s="109" t="str">
        <f t="shared" si="122"/>
        <v/>
      </c>
      <c r="H848" s="98"/>
      <c r="I848" s="110" t="str">
        <f t="shared" si="123"/>
        <v/>
      </c>
      <c r="J848" s="145" t="str">
        <f t="shared" si="129"/>
        <v/>
      </c>
      <c r="K848" s="116"/>
      <c r="L848" s="109" t="str">
        <f t="shared" si="124"/>
        <v/>
      </c>
      <c r="M848" s="97"/>
      <c r="N848" s="109" t="str">
        <f t="shared" si="125"/>
        <v/>
      </c>
      <c r="O848" s="98"/>
      <c r="P848" s="110" t="str">
        <f t="shared" si="128"/>
        <v/>
      </c>
      <c r="Q848" s="143" t="str">
        <f t="shared" si="130"/>
        <v/>
      </c>
      <c r="R848" s="148" t="str">
        <f t="shared" si="126"/>
        <v/>
      </c>
      <c r="S848" s="113" t="str">
        <f>IF(ISBLANK(C848)=TRUE,"",VLOOKUP(C848,'Límites Gráfico'!A:D,4,FALSE))</f>
        <v/>
      </c>
      <c r="T848" s="111" t="str">
        <f t="shared" si="127"/>
        <v>N. A.</v>
      </c>
      <c r="U848" s="140"/>
      <c r="V848" s="119"/>
      <c r="W848" s="216"/>
      <c r="X848" s="216"/>
    </row>
    <row r="849" spans="1:24" x14ac:dyDescent="0.25">
      <c r="A849" s="197"/>
      <c r="B849" s="108"/>
      <c r="C849" s="115"/>
      <c r="D849" s="116"/>
      <c r="E849" s="109" t="str">
        <f t="shared" si="121"/>
        <v/>
      </c>
      <c r="F849" s="97"/>
      <c r="G849" s="109" t="str">
        <f t="shared" si="122"/>
        <v/>
      </c>
      <c r="H849" s="98"/>
      <c r="I849" s="110" t="str">
        <f t="shared" si="123"/>
        <v/>
      </c>
      <c r="J849" s="145" t="str">
        <f t="shared" si="129"/>
        <v/>
      </c>
      <c r="K849" s="116"/>
      <c r="L849" s="109" t="str">
        <f t="shared" si="124"/>
        <v/>
      </c>
      <c r="M849" s="97"/>
      <c r="N849" s="109" t="str">
        <f t="shared" si="125"/>
        <v/>
      </c>
      <c r="O849" s="98"/>
      <c r="P849" s="110" t="str">
        <f t="shared" si="128"/>
        <v/>
      </c>
      <c r="Q849" s="143" t="str">
        <f t="shared" si="130"/>
        <v/>
      </c>
      <c r="R849" s="148" t="str">
        <f t="shared" si="126"/>
        <v/>
      </c>
      <c r="S849" s="113" t="str">
        <f>IF(ISBLANK(C849)=TRUE,"",VLOOKUP(C849,'Límites Gráfico'!A:D,4,FALSE))</f>
        <v/>
      </c>
      <c r="T849" s="111" t="str">
        <f t="shared" si="127"/>
        <v>N. A.</v>
      </c>
      <c r="U849" s="140"/>
      <c r="V849" s="119"/>
      <c r="W849" s="216"/>
      <c r="X849" s="216"/>
    </row>
    <row r="850" spans="1:24" x14ac:dyDescent="0.25">
      <c r="A850" s="197"/>
      <c r="B850" s="108"/>
      <c r="C850" s="115"/>
      <c r="D850" s="116"/>
      <c r="E850" s="109" t="str">
        <f t="shared" ref="E850:E913" si="131">IF(OR(ISBLANK(D850),ISERROR($B$14),ISERROR($B$15))=FALSE,D850+(D850*$B$14+$B$15),"")</f>
        <v/>
      </c>
      <c r="F850" s="97"/>
      <c r="G850" s="109" t="str">
        <f t="shared" ref="G850:G913" si="132">IF(OR(ISBLANK(F850),ISERROR($B$14),ISERROR($B$15))=FALSE,F850+(F850*$B$14+$B$15),"")</f>
        <v/>
      </c>
      <c r="H850" s="98"/>
      <c r="I850" s="110" t="str">
        <f t="shared" ref="I850:I913" si="133">IF(OR(ISBLANK(H850),ISERROR($B$14),ISERROR($B$15))=FALSE,H850+(H850*$B$14+$B$15),"")</f>
        <v/>
      </c>
      <c r="J850" s="145" t="str">
        <f t="shared" si="129"/>
        <v/>
      </c>
      <c r="K850" s="116"/>
      <c r="L850" s="109" t="str">
        <f t="shared" ref="L850:L913" si="134">IF(OR(ISBLANK(K850),ISERROR($B$14),ISERROR($B$15))=FALSE,K850+(K850*$B$14+$B$15),"")</f>
        <v/>
      </c>
      <c r="M850" s="97"/>
      <c r="N850" s="109" t="str">
        <f t="shared" ref="N850:N913" si="135">IF(OR(ISBLANK(M850),ISERROR($B$14),ISERROR($B$15))=FALSE,M850+(M850*$B$14+$B$15),"")</f>
        <v/>
      </c>
      <c r="O850" s="98"/>
      <c r="P850" s="110" t="str">
        <f t="shared" si="128"/>
        <v/>
      </c>
      <c r="Q850" s="143" t="str">
        <f t="shared" si="130"/>
        <v/>
      </c>
      <c r="R850" s="148" t="str">
        <f t="shared" ref="R850:R913" si="136">IF(AND(ISNUMBER(Q850),ISNUMBER(J850))=TRUE,AVERAGE(Q850,J850),"")</f>
        <v/>
      </c>
      <c r="S850" s="113" t="str">
        <f>IF(ISBLANK(C850)=TRUE,"",VLOOKUP(C850,'Límites Gráfico'!A:D,4,FALSE))</f>
        <v/>
      </c>
      <c r="T850" s="111" t="str">
        <f t="shared" ref="T850:T913" si="137">IF(AND(ISNUMBER(J850),ISNUMBER((Q850)))=TRUE,ABS(Q850-J850)/AVERAGE(Q850,J850),"N. A.")</f>
        <v>N. A.</v>
      </c>
      <c r="U850" s="140"/>
      <c r="V850" s="119"/>
      <c r="W850" s="216"/>
      <c r="X850" s="216"/>
    </row>
    <row r="851" spans="1:24" x14ac:dyDescent="0.25">
      <c r="A851" s="197"/>
      <c r="B851" s="108"/>
      <c r="C851" s="115"/>
      <c r="D851" s="116"/>
      <c r="E851" s="109" t="str">
        <f t="shared" si="131"/>
        <v/>
      </c>
      <c r="F851" s="97"/>
      <c r="G851" s="109" t="str">
        <f t="shared" si="132"/>
        <v/>
      </c>
      <c r="H851" s="98"/>
      <c r="I851" s="110" t="str">
        <f t="shared" si="133"/>
        <v/>
      </c>
      <c r="J851" s="145" t="str">
        <f t="shared" si="129"/>
        <v/>
      </c>
      <c r="K851" s="116"/>
      <c r="L851" s="109" t="str">
        <f t="shared" si="134"/>
        <v/>
      </c>
      <c r="M851" s="97"/>
      <c r="N851" s="109" t="str">
        <f t="shared" si="135"/>
        <v/>
      </c>
      <c r="O851" s="98"/>
      <c r="P851" s="110" t="str">
        <f t="shared" ref="P851:P914" si="138">IF(OR(ISBLANK(O851),ISERROR($B$14),ISERROR($B$15))=FALSE,O851+(O851*$B$14+$B$15),"")</f>
        <v/>
      </c>
      <c r="Q851" s="143" t="str">
        <f t="shared" si="130"/>
        <v/>
      </c>
      <c r="R851" s="148" t="str">
        <f t="shared" si="136"/>
        <v/>
      </c>
      <c r="S851" s="113" t="str">
        <f>IF(ISBLANK(C851)=TRUE,"",VLOOKUP(C851,'Límites Gráfico'!A:D,4,FALSE))</f>
        <v/>
      </c>
      <c r="T851" s="111" t="str">
        <f t="shared" si="137"/>
        <v>N. A.</v>
      </c>
      <c r="U851" s="140"/>
      <c r="V851" s="119"/>
      <c r="W851" s="216"/>
      <c r="X851" s="216"/>
    </row>
    <row r="852" spans="1:24" x14ac:dyDescent="0.25">
      <c r="A852" s="197"/>
      <c r="B852" s="108"/>
      <c r="C852" s="115"/>
      <c r="D852" s="116"/>
      <c r="E852" s="109" t="str">
        <f t="shared" si="131"/>
        <v/>
      </c>
      <c r="F852" s="97"/>
      <c r="G852" s="109" t="str">
        <f t="shared" si="132"/>
        <v/>
      </c>
      <c r="H852" s="98"/>
      <c r="I852" s="110" t="str">
        <f t="shared" si="133"/>
        <v/>
      </c>
      <c r="J852" s="145" t="str">
        <f t="shared" si="129"/>
        <v/>
      </c>
      <c r="K852" s="116"/>
      <c r="L852" s="109" t="str">
        <f t="shared" si="134"/>
        <v/>
      </c>
      <c r="M852" s="97"/>
      <c r="N852" s="109" t="str">
        <f t="shared" si="135"/>
        <v/>
      </c>
      <c r="O852" s="98"/>
      <c r="P852" s="110" t="str">
        <f t="shared" si="138"/>
        <v/>
      </c>
      <c r="Q852" s="143" t="str">
        <f t="shared" si="130"/>
        <v/>
      </c>
      <c r="R852" s="148" t="str">
        <f t="shared" si="136"/>
        <v/>
      </c>
      <c r="S852" s="113" t="str">
        <f>IF(ISBLANK(C852)=TRUE,"",VLOOKUP(C852,'Límites Gráfico'!A:D,4,FALSE))</f>
        <v/>
      </c>
      <c r="T852" s="111" t="str">
        <f t="shared" si="137"/>
        <v>N. A.</v>
      </c>
      <c r="U852" s="140"/>
      <c r="V852" s="119"/>
      <c r="W852" s="216"/>
      <c r="X852" s="216"/>
    </row>
    <row r="853" spans="1:24" x14ac:dyDescent="0.25">
      <c r="A853" s="197"/>
      <c r="B853" s="108"/>
      <c r="C853" s="115"/>
      <c r="D853" s="116"/>
      <c r="E853" s="109" t="str">
        <f t="shared" si="131"/>
        <v/>
      </c>
      <c r="F853" s="97"/>
      <c r="G853" s="109" t="str">
        <f t="shared" si="132"/>
        <v/>
      </c>
      <c r="H853" s="98"/>
      <c r="I853" s="110" t="str">
        <f t="shared" si="133"/>
        <v/>
      </c>
      <c r="J853" s="145" t="str">
        <f t="shared" ref="J853:J916" si="139">IF(AND(ISNUMBER(E853),ISNUMBER(G853),ISNUMBER(I853))=TRUE,IF((G853-E853)&lt;$G$6,"MASA INSUFICIENTE",IF(100-(G853-E853)*100/I853&lt;$D$6,"&lt; "&amp;$D$6,100-(G853-E853)*100/I853)),"")</f>
        <v/>
      </c>
      <c r="K853" s="116"/>
      <c r="L853" s="109" t="str">
        <f t="shared" si="134"/>
        <v/>
      </c>
      <c r="M853" s="97"/>
      <c r="N853" s="109" t="str">
        <f t="shared" si="135"/>
        <v/>
      </c>
      <c r="O853" s="98"/>
      <c r="P853" s="110" t="str">
        <f t="shared" si="138"/>
        <v/>
      </c>
      <c r="Q853" s="143" t="str">
        <f t="shared" ref="Q853:Q916" si="140">IF(AND(ISNUMBER(L853),ISNUMBER(N853),ISNUMBER(P853))=TRUE,IF((N853-L853)&lt;$G$6,"MASA INSUFICIENTE",IF(100-(N853-L853)*100/P853&lt;$D$6,"&lt; "&amp;$D$6,100-(N853-L853)*100/P853)),"")</f>
        <v/>
      </c>
      <c r="R853" s="148" t="str">
        <f t="shared" si="136"/>
        <v/>
      </c>
      <c r="S853" s="113" t="str">
        <f>IF(ISBLANK(C853)=TRUE,"",VLOOKUP(C853,'Límites Gráfico'!A:D,4,FALSE))</f>
        <v/>
      </c>
      <c r="T853" s="111" t="str">
        <f t="shared" si="137"/>
        <v>N. A.</v>
      </c>
      <c r="U853" s="140"/>
      <c r="V853" s="119"/>
      <c r="W853" s="216"/>
      <c r="X853" s="216"/>
    </row>
    <row r="854" spans="1:24" x14ac:dyDescent="0.25">
      <c r="A854" s="197"/>
      <c r="B854" s="108"/>
      <c r="C854" s="115"/>
      <c r="D854" s="116"/>
      <c r="E854" s="109" t="str">
        <f t="shared" si="131"/>
        <v/>
      </c>
      <c r="F854" s="97"/>
      <c r="G854" s="109" t="str">
        <f t="shared" si="132"/>
        <v/>
      </c>
      <c r="H854" s="98"/>
      <c r="I854" s="110" t="str">
        <f t="shared" si="133"/>
        <v/>
      </c>
      <c r="J854" s="145" t="str">
        <f t="shared" si="139"/>
        <v/>
      </c>
      <c r="K854" s="116"/>
      <c r="L854" s="109" t="str">
        <f t="shared" si="134"/>
        <v/>
      </c>
      <c r="M854" s="97"/>
      <c r="N854" s="109" t="str">
        <f t="shared" si="135"/>
        <v/>
      </c>
      <c r="O854" s="98"/>
      <c r="P854" s="110" t="str">
        <f t="shared" si="138"/>
        <v/>
      </c>
      <c r="Q854" s="143" t="str">
        <f t="shared" si="140"/>
        <v/>
      </c>
      <c r="R854" s="148" t="str">
        <f t="shared" si="136"/>
        <v/>
      </c>
      <c r="S854" s="113" t="str">
        <f>IF(ISBLANK(C854)=TRUE,"",VLOOKUP(C854,'Límites Gráfico'!A:D,4,FALSE))</f>
        <v/>
      </c>
      <c r="T854" s="111" t="str">
        <f t="shared" si="137"/>
        <v>N. A.</v>
      </c>
      <c r="U854" s="140"/>
      <c r="V854" s="119"/>
      <c r="W854" s="216"/>
      <c r="X854" s="216"/>
    </row>
    <row r="855" spans="1:24" x14ac:dyDescent="0.25">
      <c r="A855" s="197"/>
      <c r="B855" s="108"/>
      <c r="C855" s="115"/>
      <c r="D855" s="116"/>
      <c r="E855" s="109" t="str">
        <f t="shared" si="131"/>
        <v/>
      </c>
      <c r="F855" s="97"/>
      <c r="G855" s="109" t="str">
        <f t="shared" si="132"/>
        <v/>
      </c>
      <c r="H855" s="98"/>
      <c r="I855" s="110" t="str">
        <f t="shared" si="133"/>
        <v/>
      </c>
      <c r="J855" s="145" t="str">
        <f t="shared" si="139"/>
        <v/>
      </c>
      <c r="K855" s="116"/>
      <c r="L855" s="109" t="str">
        <f t="shared" si="134"/>
        <v/>
      </c>
      <c r="M855" s="97"/>
      <c r="N855" s="109" t="str">
        <f t="shared" si="135"/>
        <v/>
      </c>
      <c r="O855" s="98"/>
      <c r="P855" s="110" t="str">
        <f t="shared" si="138"/>
        <v/>
      </c>
      <c r="Q855" s="143" t="str">
        <f t="shared" si="140"/>
        <v/>
      </c>
      <c r="R855" s="148" t="str">
        <f t="shared" si="136"/>
        <v/>
      </c>
      <c r="S855" s="113" t="str">
        <f>IF(ISBLANK(C855)=TRUE,"",VLOOKUP(C855,'Límites Gráfico'!A:D,4,FALSE))</f>
        <v/>
      </c>
      <c r="T855" s="111" t="str">
        <f t="shared" si="137"/>
        <v>N. A.</v>
      </c>
      <c r="U855" s="140"/>
      <c r="V855" s="119"/>
      <c r="W855" s="216"/>
      <c r="X855" s="216"/>
    </row>
    <row r="856" spans="1:24" x14ac:dyDescent="0.25">
      <c r="A856" s="197"/>
      <c r="B856" s="108"/>
      <c r="C856" s="115"/>
      <c r="D856" s="116"/>
      <c r="E856" s="109" t="str">
        <f t="shared" si="131"/>
        <v/>
      </c>
      <c r="F856" s="97"/>
      <c r="G856" s="109" t="str">
        <f t="shared" si="132"/>
        <v/>
      </c>
      <c r="H856" s="98"/>
      <c r="I856" s="110" t="str">
        <f t="shared" si="133"/>
        <v/>
      </c>
      <c r="J856" s="145" t="str">
        <f t="shared" si="139"/>
        <v/>
      </c>
      <c r="K856" s="116"/>
      <c r="L856" s="109" t="str">
        <f t="shared" si="134"/>
        <v/>
      </c>
      <c r="M856" s="97"/>
      <c r="N856" s="109" t="str">
        <f t="shared" si="135"/>
        <v/>
      </c>
      <c r="O856" s="98"/>
      <c r="P856" s="110" t="str">
        <f t="shared" si="138"/>
        <v/>
      </c>
      <c r="Q856" s="143" t="str">
        <f t="shared" si="140"/>
        <v/>
      </c>
      <c r="R856" s="148" t="str">
        <f t="shared" si="136"/>
        <v/>
      </c>
      <c r="S856" s="113" t="str">
        <f>IF(ISBLANK(C856)=TRUE,"",VLOOKUP(C856,'Límites Gráfico'!A:D,4,FALSE))</f>
        <v/>
      </c>
      <c r="T856" s="111" t="str">
        <f t="shared" si="137"/>
        <v>N. A.</v>
      </c>
      <c r="U856" s="140"/>
      <c r="V856" s="119"/>
      <c r="W856" s="216"/>
      <c r="X856" s="216"/>
    </row>
    <row r="857" spans="1:24" x14ac:dyDescent="0.25">
      <c r="A857" s="197"/>
      <c r="B857" s="108"/>
      <c r="C857" s="115"/>
      <c r="D857" s="116"/>
      <c r="E857" s="109" t="str">
        <f t="shared" si="131"/>
        <v/>
      </c>
      <c r="F857" s="97"/>
      <c r="G857" s="109" t="str">
        <f t="shared" si="132"/>
        <v/>
      </c>
      <c r="H857" s="98"/>
      <c r="I857" s="110" t="str">
        <f t="shared" si="133"/>
        <v/>
      </c>
      <c r="J857" s="145" t="str">
        <f t="shared" si="139"/>
        <v/>
      </c>
      <c r="K857" s="116"/>
      <c r="L857" s="109" t="str">
        <f t="shared" si="134"/>
        <v/>
      </c>
      <c r="M857" s="97"/>
      <c r="N857" s="109" t="str">
        <f t="shared" si="135"/>
        <v/>
      </c>
      <c r="O857" s="98"/>
      <c r="P857" s="110" t="str">
        <f t="shared" si="138"/>
        <v/>
      </c>
      <c r="Q857" s="143" t="str">
        <f t="shared" si="140"/>
        <v/>
      </c>
      <c r="R857" s="148" t="str">
        <f t="shared" si="136"/>
        <v/>
      </c>
      <c r="S857" s="113" t="str">
        <f>IF(ISBLANK(C857)=TRUE,"",VLOOKUP(C857,'Límites Gráfico'!A:D,4,FALSE))</f>
        <v/>
      </c>
      <c r="T857" s="111" t="str">
        <f t="shared" si="137"/>
        <v>N. A.</v>
      </c>
      <c r="U857" s="140"/>
      <c r="V857" s="119"/>
      <c r="W857" s="216"/>
      <c r="X857" s="216"/>
    </row>
    <row r="858" spans="1:24" x14ac:dyDescent="0.25">
      <c r="A858" s="197"/>
      <c r="B858" s="108"/>
      <c r="C858" s="115"/>
      <c r="D858" s="116"/>
      <c r="E858" s="109" t="str">
        <f t="shared" si="131"/>
        <v/>
      </c>
      <c r="F858" s="97"/>
      <c r="G858" s="109" t="str">
        <f t="shared" si="132"/>
        <v/>
      </c>
      <c r="H858" s="98"/>
      <c r="I858" s="110" t="str">
        <f t="shared" si="133"/>
        <v/>
      </c>
      <c r="J858" s="145" t="str">
        <f t="shared" si="139"/>
        <v/>
      </c>
      <c r="K858" s="116"/>
      <c r="L858" s="109" t="str">
        <f t="shared" si="134"/>
        <v/>
      </c>
      <c r="M858" s="97"/>
      <c r="N858" s="109" t="str">
        <f t="shared" si="135"/>
        <v/>
      </c>
      <c r="O858" s="98"/>
      <c r="P858" s="110" t="str">
        <f t="shared" si="138"/>
        <v/>
      </c>
      <c r="Q858" s="143" t="str">
        <f t="shared" si="140"/>
        <v/>
      </c>
      <c r="R858" s="148" t="str">
        <f t="shared" si="136"/>
        <v/>
      </c>
      <c r="S858" s="113" t="str">
        <f>IF(ISBLANK(C858)=TRUE,"",VLOOKUP(C858,'Límites Gráfico'!A:D,4,FALSE))</f>
        <v/>
      </c>
      <c r="T858" s="111" t="str">
        <f t="shared" si="137"/>
        <v>N. A.</v>
      </c>
      <c r="U858" s="140"/>
      <c r="V858" s="119"/>
      <c r="W858" s="216"/>
      <c r="X858" s="216"/>
    </row>
    <row r="859" spans="1:24" x14ac:dyDescent="0.25">
      <c r="A859" s="197"/>
      <c r="B859" s="108"/>
      <c r="C859" s="115"/>
      <c r="D859" s="116"/>
      <c r="E859" s="109" t="str">
        <f t="shared" si="131"/>
        <v/>
      </c>
      <c r="F859" s="97"/>
      <c r="G859" s="109" t="str">
        <f t="shared" si="132"/>
        <v/>
      </c>
      <c r="H859" s="98"/>
      <c r="I859" s="110" t="str">
        <f t="shared" si="133"/>
        <v/>
      </c>
      <c r="J859" s="145" t="str">
        <f t="shared" si="139"/>
        <v/>
      </c>
      <c r="K859" s="116"/>
      <c r="L859" s="109" t="str">
        <f t="shared" si="134"/>
        <v/>
      </c>
      <c r="M859" s="97"/>
      <c r="N859" s="109" t="str">
        <f t="shared" si="135"/>
        <v/>
      </c>
      <c r="O859" s="98"/>
      <c r="P859" s="110" t="str">
        <f t="shared" si="138"/>
        <v/>
      </c>
      <c r="Q859" s="143" t="str">
        <f t="shared" si="140"/>
        <v/>
      </c>
      <c r="R859" s="148" t="str">
        <f t="shared" si="136"/>
        <v/>
      </c>
      <c r="S859" s="113" t="str">
        <f>IF(ISBLANK(C859)=TRUE,"",VLOOKUP(C859,'Límites Gráfico'!A:D,4,FALSE))</f>
        <v/>
      </c>
      <c r="T859" s="111" t="str">
        <f t="shared" si="137"/>
        <v>N. A.</v>
      </c>
      <c r="U859" s="140"/>
      <c r="V859" s="119"/>
      <c r="W859" s="216"/>
      <c r="X859" s="216"/>
    </row>
    <row r="860" spans="1:24" x14ac:dyDescent="0.25">
      <c r="A860" s="197"/>
      <c r="B860" s="108"/>
      <c r="C860" s="115"/>
      <c r="D860" s="116"/>
      <c r="E860" s="109" t="str">
        <f t="shared" si="131"/>
        <v/>
      </c>
      <c r="F860" s="97"/>
      <c r="G860" s="109" t="str">
        <f t="shared" si="132"/>
        <v/>
      </c>
      <c r="H860" s="98"/>
      <c r="I860" s="110" t="str">
        <f t="shared" si="133"/>
        <v/>
      </c>
      <c r="J860" s="145" t="str">
        <f t="shared" si="139"/>
        <v/>
      </c>
      <c r="K860" s="116"/>
      <c r="L860" s="109" t="str">
        <f t="shared" si="134"/>
        <v/>
      </c>
      <c r="M860" s="97"/>
      <c r="N860" s="109" t="str">
        <f t="shared" si="135"/>
        <v/>
      </c>
      <c r="O860" s="98"/>
      <c r="P860" s="110" t="str">
        <f t="shared" si="138"/>
        <v/>
      </c>
      <c r="Q860" s="143" t="str">
        <f t="shared" si="140"/>
        <v/>
      </c>
      <c r="R860" s="148" t="str">
        <f t="shared" si="136"/>
        <v/>
      </c>
      <c r="S860" s="113" t="str">
        <f>IF(ISBLANK(C860)=TRUE,"",VLOOKUP(C860,'Límites Gráfico'!A:D,4,FALSE))</f>
        <v/>
      </c>
      <c r="T860" s="111" t="str">
        <f t="shared" si="137"/>
        <v>N. A.</v>
      </c>
      <c r="U860" s="140"/>
      <c r="V860" s="119"/>
      <c r="W860" s="216"/>
      <c r="X860" s="216"/>
    </row>
    <row r="861" spans="1:24" x14ac:dyDescent="0.25">
      <c r="A861" s="197"/>
      <c r="B861" s="108"/>
      <c r="C861" s="115"/>
      <c r="D861" s="116"/>
      <c r="E861" s="109" t="str">
        <f t="shared" si="131"/>
        <v/>
      </c>
      <c r="F861" s="97"/>
      <c r="G861" s="109" t="str">
        <f t="shared" si="132"/>
        <v/>
      </c>
      <c r="H861" s="98"/>
      <c r="I861" s="110" t="str">
        <f t="shared" si="133"/>
        <v/>
      </c>
      <c r="J861" s="145" t="str">
        <f t="shared" si="139"/>
        <v/>
      </c>
      <c r="K861" s="116"/>
      <c r="L861" s="109" t="str">
        <f t="shared" si="134"/>
        <v/>
      </c>
      <c r="M861" s="97"/>
      <c r="N861" s="109" t="str">
        <f t="shared" si="135"/>
        <v/>
      </c>
      <c r="O861" s="98"/>
      <c r="P861" s="110" t="str">
        <f t="shared" si="138"/>
        <v/>
      </c>
      <c r="Q861" s="143" t="str">
        <f t="shared" si="140"/>
        <v/>
      </c>
      <c r="R861" s="148" t="str">
        <f t="shared" si="136"/>
        <v/>
      </c>
      <c r="S861" s="113" t="str">
        <f>IF(ISBLANK(C861)=TRUE,"",VLOOKUP(C861,'Límites Gráfico'!A:D,4,FALSE))</f>
        <v/>
      </c>
      <c r="T861" s="111" t="str">
        <f t="shared" si="137"/>
        <v>N. A.</v>
      </c>
      <c r="U861" s="140"/>
      <c r="V861" s="119"/>
      <c r="W861" s="216"/>
      <c r="X861" s="216"/>
    </row>
    <row r="862" spans="1:24" x14ac:dyDescent="0.25">
      <c r="A862" s="197"/>
      <c r="B862" s="108"/>
      <c r="C862" s="115"/>
      <c r="D862" s="116"/>
      <c r="E862" s="109" t="str">
        <f t="shared" si="131"/>
        <v/>
      </c>
      <c r="F862" s="97"/>
      <c r="G862" s="109" t="str">
        <f t="shared" si="132"/>
        <v/>
      </c>
      <c r="H862" s="98"/>
      <c r="I862" s="110" t="str">
        <f t="shared" si="133"/>
        <v/>
      </c>
      <c r="J862" s="145" t="str">
        <f t="shared" si="139"/>
        <v/>
      </c>
      <c r="K862" s="116"/>
      <c r="L862" s="109" t="str">
        <f t="shared" si="134"/>
        <v/>
      </c>
      <c r="M862" s="97"/>
      <c r="N862" s="109" t="str">
        <f t="shared" si="135"/>
        <v/>
      </c>
      <c r="O862" s="98"/>
      <c r="P862" s="110" t="str">
        <f t="shared" si="138"/>
        <v/>
      </c>
      <c r="Q862" s="143" t="str">
        <f t="shared" si="140"/>
        <v/>
      </c>
      <c r="R862" s="148" t="str">
        <f t="shared" si="136"/>
        <v/>
      </c>
      <c r="S862" s="113" t="str">
        <f>IF(ISBLANK(C862)=TRUE,"",VLOOKUP(C862,'Límites Gráfico'!A:D,4,FALSE))</f>
        <v/>
      </c>
      <c r="T862" s="111" t="str">
        <f t="shared" si="137"/>
        <v>N. A.</v>
      </c>
      <c r="U862" s="140"/>
      <c r="V862" s="119"/>
      <c r="W862" s="216"/>
      <c r="X862" s="216"/>
    </row>
    <row r="863" spans="1:24" x14ac:dyDescent="0.25">
      <c r="A863" s="197"/>
      <c r="B863" s="108"/>
      <c r="C863" s="115"/>
      <c r="D863" s="116"/>
      <c r="E863" s="109" t="str">
        <f t="shared" si="131"/>
        <v/>
      </c>
      <c r="F863" s="97"/>
      <c r="G863" s="109" t="str">
        <f t="shared" si="132"/>
        <v/>
      </c>
      <c r="H863" s="98"/>
      <c r="I863" s="110" t="str">
        <f t="shared" si="133"/>
        <v/>
      </c>
      <c r="J863" s="145" t="str">
        <f t="shared" si="139"/>
        <v/>
      </c>
      <c r="K863" s="116"/>
      <c r="L863" s="109" t="str">
        <f t="shared" si="134"/>
        <v/>
      </c>
      <c r="M863" s="97"/>
      <c r="N863" s="109" t="str">
        <f t="shared" si="135"/>
        <v/>
      </c>
      <c r="O863" s="98"/>
      <c r="P863" s="110" t="str">
        <f t="shared" si="138"/>
        <v/>
      </c>
      <c r="Q863" s="143" t="str">
        <f t="shared" si="140"/>
        <v/>
      </c>
      <c r="R863" s="148" t="str">
        <f t="shared" si="136"/>
        <v/>
      </c>
      <c r="S863" s="113" t="str">
        <f>IF(ISBLANK(C863)=TRUE,"",VLOOKUP(C863,'Límites Gráfico'!A:D,4,FALSE))</f>
        <v/>
      </c>
      <c r="T863" s="111" t="str">
        <f t="shared" si="137"/>
        <v>N. A.</v>
      </c>
      <c r="U863" s="140"/>
      <c r="V863" s="119"/>
      <c r="W863" s="216"/>
      <c r="X863" s="216"/>
    </row>
    <row r="864" spans="1:24" x14ac:dyDescent="0.25">
      <c r="A864" s="197"/>
      <c r="B864" s="108"/>
      <c r="C864" s="115"/>
      <c r="D864" s="116"/>
      <c r="E864" s="109" t="str">
        <f t="shared" si="131"/>
        <v/>
      </c>
      <c r="F864" s="97"/>
      <c r="G864" s="109" t="str">
        <f t="shared" si="132"/>
        <v/>
      </c>
      <c r="H864" s="98"/>
      <c r="I864" s="110" t="str">
        <f t="shared" si="133"/>
        <v/>
      </c>
      <c r="J864" s="145" t="str">
        <f t="shared" si="139"/>
        <v/>
      </c>
      <c r="K864" s="116"/>
      <c r="L864" s="109" t="str">
        <f t="shared" si="134"/>
        <v/>
      </c>
      <c r="M864" s="97"/>
      <c r="N864" s="109" t="str">
        <f t="shared" si="135"/>
        <v/>
      </c>
      <c r="O864" s="98"/>
      <c r="P864" s="110" t="str">
        <f t="shared" si="138"/>
        <v/>
      </c>
      <c r="Q864" s="143" t="str">
        <f t="shared" si="140"/>
        <v/>
      </c>
      <c r="R864" s="148" t="str">
        <f t="shared" si="136"/>
        <v/>
      </c>
      <c r="S864" s="113" t="str">
        <f>IF(ISBLANK(C864)=TRUE,"",VLOOKUP(C864,'Límites Gráfico'!A:D,4,FALSE))</f>
        <v/>
      </c>
      <c r="T864" s="111" t="str">
        <f t="shared" si="137"/>
        <v>N. A.</v>
      </c>
      <c r="U864" s="140"/>
      <c r="V864" s="119"/>
      <c r="W864" s="216"/>
      <c r="X864" s="216"/>
    </row>
    <row r="865" spans="1:24" x14ac:dyDescent="0.25">
      <c r="A865" s="197"/>
      <c r="B865" s="108"/>
      <c r="C865" s="115"/>
      <c r="D865" s="116"/>
      <c r="E865" s="109" t="str">
        <f t="shared" si="131"/>
        <v/>
      </c>
      <c r="F865" s="97"/>
      <c r="G865" s="109" t="str">
        <f t="shared" si="132"/>
        <v/>
      </c>
      <c r="H865" s="98"/>
      <c r="I865" s="110" t="str">
        <f t="shared" si="133"/>
        <v/>
      </c>
      <c r="J865" s="145" t="str">
        <f t="shared" si="139"/>
        <v/>
      </c>
      <c r="K865" s="116"/>
      <c r="L865" s="109" t="str">
        <f t="shared" si="134"/>
        <v/>
      </c>
      <c r="M865" s="97"/>
      <c r="N865" s="109" t="str">
        <f t="shared" si="135"/>
        <v/>
      </c>
      <c r="O865" s="98"/>
      <c r="P865" s="110" t="str">
        <f t="shared" si="138"/>
        <v/>
      </c>
      <c r="Q865" s="143" t="str">
        <f t="shared" si="140"/>
        <v/>
      </c>
      <c r="R865" s="148" t="str">
        <f t="shared" si="136"/>
        <v/>
      </c>
      <c r="S865" s="113" t="str">
        <f>IF(ISBLANK(C865)=TRUE,"",VLOOKUP(C865,'Límites Gráfico'!A:D,4,FALSE))</f>
        <v/>
      </c>
      <c r="T865" s="111" t="str">
        <f t="shared" si="137"/>
        <v>N. A.</v>
      </c>
      <c r="U865" s="140"/>
      <c r="V865" s="119"/>
      <c r="W865" s="216"/>
      <c r="X865" s="216"/>
    </row>
    <row r="866" spans="1:24" x14ac:dyDescent="0.25">
      <c r="A866" s="197"/>
      <c r="B866" s="108"/>
      <c r="C866" s="115"/>
      <c r="D866" s="116"/>
      <c r="E866" s="109" t="str">
        <f t="shared" si="131"/>
        <v/>
      </c>
      <c r="F866" s="97"/>
      <c r="G866" s="109" t="str">
        <f t="shared" si="132"/>
        <v/>
      </c>
      <c r="H866" s="98"/>
      <c r="I866" s="110" t="str">
        <f t="shared" si="133"/>
        <v/>
      </c>
      <c r="J866" s="145" t="str">
        <f t="shared" si="139"/>
        <v/>
      </c>
      <c r="K866" s="116"/>
      <c r="L866" s="109" t="str">
        <f t="shared" si="134"/>
        <v/>
      </c>
      <c r="M866" s="97"/>
      <c r="N866" s="109" t="str">
        <f t="shared" si="135"/>
        <v/>
      </c>
      <c r="O866" s="98"/>
      <c r="P866" s="110" t="str">
        <f t="shared" si="138"/>
        <v/>
      </c>
      <c r="Q866" s="143" t="str">
        <f t="shared" si="140"/>
        <v/>
      </c>
      <c r="R866" s="148" t="str">
        <f t="shared" si="136"/>
        <v/>
      </c>
      <c r="S866" s="113" t="str">
        <f>IF(ISBLANK(C866)=TRUE,"",VLOOKUP(C866,'Límites Gráfico'!A:D,4,FALSE))</f>
        <v/>
      </c>
      <c r="T866" s="111" t="str">
        <f t="shared" si="137"/>
        <v>N. A.</v>
      </c>
      <c r="U866" s="140"/>
      <c r="V866" s="119"/>
      <c r="W866" s="216"/>
      <c r="X866" s="216"/>
    </row>
    <row r="867" spans="1:24" x14ac:dyDescent="0.25">
      <c r="A867" s="197"/>
      <c r="B867" s="108"/>
      <c r="C867" s="115"/>
      <c r="D867" s="116"/>
      <c r="E867" s="109" t="str">
        <f t="shared" si="131"/>
        <v/>
      </c>
      <c r="F867" s="97"/>
      <c r="G867" s="109" t="str">
        <f t="shared" si="132"/>
        <v/>
      </c>
      <c r="H867" s="98"/>
      <c r="I867" s="110" t="str">
        <f t="shared" si="133"/>
        <v/>
      </c>
      <c r="J867" s="145" t="str">
        <f t="shared" si="139"/>
        <v/>
      </c>
      <c r="K867" s="116"/>
      <c r="L867" s="109" t="str">
        <f t="shared" si="134"/>
        <v/>
      </c>
      <c r="M867" s="97"/>
      <c r="N867" s="109" t="str">
        <f t="shared" si="135"/>
        <v/>
      </c>
      <c r="O867" s="98"/>
      <c r="P867" s="110" t="str">
        <f t="shared" si="138"/>
        <v/>
      </c>
      <c r="Q867" s="143" t="str">
        <f t="shared" si="140"/>
        <v/>
      </c>
      <c r="R867" s="148" t="str">
        <f t="shared" si="136"/>
        <v/>
      </c>
      <c r="S867" s="113" t="str">
        <f>IF(ISBLANK(C867)=TRUE,"",VLOOKUP(C867,'Límites Gráfico'!A:D,4,FALSE))</f>
        <v/>
      </c>
      <c r="T867" s="111" t="str">
        <f t="shared" si="137"/>
        <v>N. A.</v>
      </c>
      <c r="U867" s="140"/>
      <c r="V867" s="119"/>
      <c r="W867" s="216"/>
      <c r="X867" s="216"/>
    </row>
    <row r="868" spans="1:24" x14ac:dyDescent="0.25">
      <c r="A868" s="197"/>
      <c r="B868" s="108"/>
      <c r="C868" s="115"/>
      <c r="D868" s="116"/>
      <c r="E868" s="109" t="str">
        <f t="shared" si="131"/>
        <v/>
      </c>
      <c r="F868" s="97"/>
      <c r="G868" s="109" t="str">
        <f t="shared" si="132"/>
        <v/>
      </c>
      <c r="H868" s="98"/>
      <c r="I868" s="110" t="str">
        <f t="shared" si="133"/>
        <v/>
      </c>
      <c r="J868" s="145" t="str">
        <f t="shared" si="139"/>
        <v/>
      </c>
      <c r="K868" s="116"/>
      <c r="L868" s="109" t="str">
        <f t="shared" si="134"/>
        <v/>
      </c>
      <c r="M868" s="97"/>
      <c r="N868" s="109" t="str">
        <f t="shared" si="135"/>
        <v/>
      </c>
      <c r="O868" s="98"/>
      <c r="P868" s="110" t="str">
        <f t="shared" si="138"/>
        <v/>
      </c>
      <c r="Q868" s="143" t="str">
        <f t="shared" si="140"/>
        <v/>
      </c>
      <c r="R868" s="148" t="str">
        <f t="shared" si="136"/>
        <v/>
      </c>
      <c r="S868" s="113" t="str">
        <f>IF(ISBLANK(C868)=TRUE,"",VLOOKUP(C868,'Límites Gráfico'!A:D,4,FALSE))</f>
        <v/>
      </c>
      <c r="T868" s="111" t="str">
        <f t="shared" si="137"/>
        <v>N. A.</v>
      </c>
      <c r="U868" s="140"/>
      <c r="V868" s="119"/>
      <c r="W868" s="216"/>
      <c r="X868" s="216"/>
    </row>
    <row r="869" spans="1:24" x14ac:dyDescent="0.25">
      <c r="A869" s="197"/>
      <c r="B869" s="108"/>
      <c r="C869" s="115"/>
      <c r="D869" s="116"/>
      <c r="E869" s="109" t="str">
        <f t="shared" si="131"/>
        <v/>
      </c>
      <c r="F869" s="97"/>
      <c r="G869" s="109" t="str">
        <f t="shared" si="132"/>
        <v/>
      </c>
      <c r="H869" s="98"/>
      <c r="I869" s="110" t="str">
        <f t="shared" si="133"/>
        <v/>
      </c>
      <c r="J869" s="145" t="str">
        <f t="shared" si="139"/>
        <v/>
      </c>
      <c r="K869" s="116"/>
      <c r="L869" s="109" t="str">
        <f t="shared" si="134"/>
        <v/>
      </c>
      <c r="M869" s="97"/>
      <c r="N869" s="109" t="str">
        <f t="shared" si="135"/>
        <v/>
      </c>
      <c r="O869" s="98"/>
      <c r="P869" s="110" t="str">
        <f t="shared" si="138"/>
        <v/>
      </c>
      <c r="Q869" s="143" t="str">
        <f t="shared" si="140"/>
        <v/>
      </c>
      <c r="R869" s="148" t="str">
        <f t="shared" si="136"/>
        <v/>
      </c>
      <c r="S869" s="113" t="str">
        <f>IF(ISBLANK(C869)=TRUE,"",VLOOKUP(C869,'Límites Gráfico'!A:D,4,FALSE))</f>
        <v/>
      </c>
      <c r="T869" s="111" t="str">
        <f t="shared" si="137"/>
        <v>N. A.</v>
      </c>
      <c r="U869" s="140"/>
      <c r="V869" s="119"/>
      <c r="W869" s="216"/>
      <c r="X869" s="216"/>
    </row>
    <row r="870" spans="1:24" x14ac:dyDescent="0.25">
      <c r="A870" s="197"/>
      <c r="B870" s="108"/>
      <c r="C870" s="115"/>
      <c r="D870" s="116"/>
      <c r="E870" s="109" t="str">
        <f t="shared" si="131"/>
        <v/>
      </c>
      <c r="F870" s="97"/>
      <c r="G870" s="109" t="str">
        <f t="shared" si="132"/>
        <v/>
      </c>
      <c r="H870" s="98"/>
      <c r="I870" s="110" t="str">
        <f t="shared" si="133"/>
        <v/>
      </c>
      <c r="J870" s="145" t="str">
        <f t="shared" si="139"/>
        <v/>
      </c>
      <c r="K870" s="116"/>
      <c r="L870" s="109" t="str">
        <f t="shared" si="134"/>
        <v/>
      </c>
      <c r="M870" s="97"/>
      <c r="N870" s="109" t="str">
        <f t="shared" si="135"/>
        <v/>
      </c>
      <c r="O870" s="98"/>
      <c r="P870" s="110" t="str">
        <f t="shared" si="138"/>
        <v/>
      </c>
      <c r="Q870" s="143" t="str">
        <f t="shared" si="140"/>
        <v/>
      </c>
      <c r="R870" s="148" t="str">
        <f t="shared" si="136"/>
        <v/>
      </c>
      <c r="S870" s="113" t="str">
        <f>IF(ISBLANK(C870)=TRUE,"",VLOOKUP(C870,'Límites Gráfico'!A:D,4,FALSE))</f>
        <v/>
      </c>
      <c r="T870" s="111" t="str">
        <f t="shared" si="137"/>
        <v>N. A.</v>
      </c>
      <c r="U870" s="140"/>
      <c r="V870" s="119"/>
      <c r="W870" s="216"/>
      <c r="X870" s="216"/>
    </row>
    <row r="871" spans="1:24" x14ac:dyDescent="0.25">
      <c r="A871" s="197"/>
      <c r="B871" s="108"/>
      <c r="C871" s="115"/>
      <c r="D871" s="116"/>
      <c r="E871" s="109" t="str">
        <f t="shared" si="131"/>
        <v/>
      </c>
      <c r="F871" s="97"/>
      <c r="G871" s="109" t="str">
        <f t="shared" si="132"/>
        <v/>
      </c>
      <c r="H871" s="98"/>
      <c r="I871" s="110" t="str">
        <f t="shared" si="133"/>
        <v/>
      </c>
      <c r="J871" s="145" t="str">
        <f t="shared" si="139"/>
        <v/>
      </c>
      <c r="K871" s="116"/>
      <c r="L871" s="109" t="str">
        <f t="shared" si="134"/>
        <v/>
      </c>
      <c r="M871" s="97"/>
      <c r="N871" s="109" t="str">
        <f t="shared" si="135"/>
        <v/>
      </c>
      <c r="O871" s="98"/>
      <c r="P871" s="110" t="str">
        <f t="shared" si="138"/>
        <v/>
      </c>
      <c r="Q871" s="143" t="str">
        <f t="shared" si="140"/>
        <v/>
      </c>
      <c r="R871" s="148" t="str">
        <f t="shared" si="136"/>
        <v/>
      </c>
      <c r="S871" s="113" t="str">
        <f>IF(ISBLANK(C871)=TRUE,"",VLOOKUP(C871,'Límites Gráfico'!A:D,4,FALSE))</f>
        <v/>
      </c>
      <c r="T871" s="111" t="str">
        <f t="shared" si="137"/>
        <v>N. A.</v>
      </c>
      <c r="U871" s="140"/>
      <c r="V871" s="119"/>
      <c r="W871" s="216"/>
      <c r="X871" s="216"/>
    </row>
    <row r="872" spans="1:24" x14ac:dyDescent="0.25">
      <c r="A872" s="197"/>
      <c r="B872" s="108"/>
      <c r="C872" s="115"/>
      <c r="D872" s="116"/>
      <c r="E872" s="109" t="str">
        <f t="shared" si="131"/>
        <v/>
      </c>
      <c r="F872" s="97"/>
      <c r="G872" s="109" t="str">
        <f t="shared" si="132"/>
        <v/>
      </c>
      <c r="H872" s="98"/>
      <c r="I872" s="110" t="str">
        <f t="shared" si="133"/>
        <v/>
      </c>
      <c r="J872" s="145" t="str">
        <f t="shared" si="139"/>
        <v/>
      </c>
      <c r="K872" s="116"/>
      <c r="L872" s="109" t="str">
        <f t="shared" si="134"/>
        <v/>
      </c>
      <c r="M872" s="97"/>
      <c r="N872" s="109" t="str">
        <f t="shared" si="135"/>
        <v/>
      </c>
      <c r="O872" s="98"/>
      <c r="P872" s="110" t="str">
        <f t="shared" si="138"/>
        <v/>
      </c>
      <c r="Q872" s="143" t="str">
        <f t="shared" si="140"/>
        <v/>
      </c>
      <c r="R872" s="148" t="str">
        <f t="shared" si="136"/>
        <v/>
      </c>
      <c r="S872" s="113" t="str">
        <f>IF(ISBLANK(C872)=TRUE,"",VLOOKUP(C872,'Límites Gráfico'!A:D,4,FALSE))</f>
        <v/>
      </c>
      <c r="T872" s="111" t="str">
        <f t="shared" si="137"/>
        <v>N. A.</v>
      </c>
      <c r="U872" s="140"/>
      <c r="V872" s="119"/>
      <c r="W872" s="216"/>
      <c r="X872" s="216"/>
    </row>
    <row r="873" spans="1:24" x14ac:dyDescent="0.25">
      <c r="A873" s="197"/>
      <c r="B873" s="108"/>
      <c r="C873" s="115"/>
      <c r="D873" s="116"/>
      <c r="E873" s="109" t="str">
        <f t="shared" si="131"/>
        <v/>
      </c>
      <c r="F873" s="97"/>
      <c r="G873" s="109" t="str">
        <f t="shared" si="132"/>
        <v/>
      </c>
      <c r="H873" s="98"/>
      <c r="I873" s="110" t="str">
        <f t="shared" si="133"/>
        <v/>
      </c>
      <c r="J873" s="145" t="str">
        <f t="shared" si="139"/>
        <v/>
      </c>
      <c r="K873" s="116"/>
      <c r="L873" s="109" t="str">
        <f t="shared" si="134"/>
        <v/>
      </c>
      <c r="M873" s="97"/>
      <c r="N873" s="109" t="str">
        <f t="shared" si="135"/>
        <v/>
      </c>
      <c r="O873" s="98"/>
      <c r="P873" s="110" t="str">
        <f t="shared" si="138"/>
        <v/>
      </c>
      <c r="Q873" s="143" t="str">
        <f t="shared" si="140"/>
        <v/>
      </c>
      <c r="R873" s="148" t="str">
        <f t="shared" si="136"/>
        <v/>
      </c>
      <c r="S873" s="113" t="str">
        <f>IF(ISBLANK(C873)=TRUE,"",VLOOKUP(C873,'Límites Gráfico'!A:D,4,FALSE))</f>
        <v/>
      </c>
      <c r="T873" s="111" t="str">
        <f t="shared" si="137"/>
        <v>N. A.</v>
      </c>
      <c r="U873" s="140"/>
      <c r="V873" s="119"/>
      <c r="W873" s="216"/>
      <c r="X873" s="216"/>
    </row>
    <row r="874" spans="1:24" x14ac:dyDescent="0.25">
      <c r="A874" s="197"/>
      <c r="B874" s="108"/>
      <c r="C874" s="115"/>
      <c r="D874" s="116"/>
      <c r="E874" s="109" t="str">
        <f t="shared" si="131"/>
        <v/>
      </c>
      <c r="F874" s="97"/>
      <c r="G874" s="109" t="str">
        <f t="shared" si="132"/>
        <v/>
      </c>
      <c r="H874" s="98"/>
      <c r="I874" s="110" t="str">
        <f t="shared" si="133"/>
        <v/>
      </c>
      <c r="J874" s="145" t="str">
        <f t="shared" si="139"/>
        <v/>
      </c>
      <c r="K874" s="116"/>
      <c r="L874" s="109" t="str">
        <f t="shared" si="134"/>
        <v/>
      </c>
      <c r="M874" s="97"/>
      <c r="N874" s="109" t="str">
        <f t="shared" si="135"/>
        <v/>
      </c>
      <c r="O874" s="98"/>
      <c r="P874" s="110" t="str">
        <f t="shared" si="138"/>
        <v/>
      </c>
      <c r="Q874" s="143" t="str">
        <f t="shared" si="140"/>
        <v/>
      </c>
      <c r="R874" s="148" t="str">
        <f t="shared" si="136"/>
        <v/>
      </c>
      <c r="S874" s="113" t="str">
        <f>IF(ISBLANK(C874)=TRUE,"",VLOOKUP(C874,'Límites Gráfico'!A:D,4,FALSE))</f>
        <v/>
      </c>
      <c r="T874" s="111" t="str">
        <f t="shared" si="137"/>
        <v>N. A.</v>
      </c>
      <c r="U874" s="140"/>
      <c r="V874" s="119"/>
      <c r="W874" s="216"/>
      <c r="X874" s="216"/>
    </row>
    <row r="875" spans="1:24" x14ac:dyDescent="0.25">
      <c r="A875" s="197"/>
      <c r="B875" s="108"/>
      <c r="C875" s="115"/>
      <c r="D875" s="116"/>
      <c r="E875" s="109" t="str">
        <f t="shared" si="131"/>
        <v/>
      </c>
      <c r="F875" s="97"/>
      <c r="G875" s="109" t="str">
        <f t="shared" si="132"/>
        <v/>
      </c>
      <c r="H875" s="98"/>
      <c r="I875" s="110" t="str">
        <f t="shared" si="133"/>
        <v/>
      </c>
      <c r="J875" s="145" t="str">
        <f t="shared" si="139"/>
        <v/>
      </c>
      <c r="K875" s="116"/>
      <c r="L875" s="109" t="str">
        <f t="shared" si="134"/>
        <v/>
      </c>
      <c r="M875" s="97"/>
      <c r="N875" s="109" t="str">
        <f t="shared" si="135"/>
        <v/>
      </c>
      <c r="O875" s="98"/>
      <c r="P875" s="110" t="str">
        <f t="shared" si="138"/>
        <v/>
      </c>
      <c r="Q875" s="143" t="str">
        <f t="shared" si="140"/>
        <v/>
      </c>
      <c r="R875" s="148" t="str">
        <f t="shared" si="136"/>
        <v/>
      </c>
      <c r="S875" s="113" t="str">
        <f>IF(ISBLANK(C875)=TRUE,"",VLOOKUP(C875,'Límites Gráfico'!A:D,4,FALSE))</f>
        <v/>
      </c>
      <c r="T875" s="111" t="str">
        <f t="shared" si="137"/>
        <v>N. A.</v>
      </c>
      <c r="U875" s="140"/>
      <c r="V875" s="119"/>
      <c r="W875" s="216"/>
      <c r="X875" s="216"/>
    </row>
    <row r="876" spans="1:24" x14ac:dyDescent="0.25">
      <c r="A876" s="197"/>
      <c r="B876" s="108"/>
      <c r="C876" s="115"/>
      <c r="D876" s="116"/>
      <c r="E876" s="109" t="str">
        <f t="shared" si="131"/>
        <v/>
      </c>
      <c r="F876" s="97"/>
      <c r="G876" s="109" t="str">
        <f t="shared" si="132"/>
        <v/>
      </c>
      <c r="H876" s="98"/>
      <c r="I876" s="110" t="str">
        <f t="shared" si="133"/>
        <v/>
      </c>
      <c r="J876" s="145" t="str">
        <f t="shared" si="139"/>
        <v/>
      </c>
      <c r="K876" s="116"/>
      <c r="L876" s="109" t="str">
        <f t="shared" si="134"/>
        <v/>
      </c>
      <c r="M876" s="97"/>
      <c r="N876" s="109" t="str">
        <f t="shared" si="135"/>
        <v/>
      </c>
      <c r="O876" s="98"/>
      <c r="P876" s="110" t="str">
        <f t="shared" si="138"/>
        <v/>
      </c>
      <c r="Q876" s="143" t="str">
        <f t="shared" si="140"/>
        <v/>
      </c>
      <c r="R876" s="148" t="str">
        <f t="shared" si="136"/>
        <v/>
      </c>
      <c r="S876" s="113" t="str">
        <f>IF(ISBLANK(C876)=TRUE,"",VLOOKUP(C876,'Límites Gráfico'!A:D,4,FALSE))</f>
        <v/>
      </c>
      <c r="T876" s="111" t="str">
        <f t="shared" si="137"/>
        <v>N. A.</v>
      </c>
      <c r="U876" s="140"/>
      <c r="V876" s="119"/>
      <c r="W876" s="216"/>
      <c r="X876" s="216"/>
    </row>
    <row r="877" spans="1:24" x14ac:dyDescent="0.25">
      <c r="A877" s="197"/>
      <c r="B877" s="108"/>
      <c r="C877" s="115"/>
      <c r="D877" s="116"/>
      <c r="E877" s="109" t="str">
        <f t="shared" si="131"/>
        <v/>
      </c>
      <c r="F877" s="97"/>
      <c r="G877" s="109" t="str">
        <f t="shared" si="132"/>
        <v/>
      </c>
      <c r="H877" s="98"/>
      <c r="I877" s="110" t="str">
        <f t="shared" si="133"/>
        <v/>
      </c>
      <c r="J877" s="145" t="str">
        <f t="shared" si="139"/>
        <v/>
      </c>
      <c r="K877" s="116"/>
      <c r="L877" s="109" t="str">
        <f t="shared" si="134"/>
        <v/>
      </c>
      <c r="M877" s="97"/>
      <c r="N877" s="109" t="str">
        <f t="shared" si="135"/>
        <v/>
      </c>
      <c r="O877" s="98"/>
      <c r="P877" s="110" t="str">
        <f t="shared" si="138"/>
        <v/>
      </c>
      <c r="Q877" s="143" t="str">
        <f t="shared" si="140"/>
        <v/>
      </c>
      <c r="R877" s="148" t="str">
        <f t="shared" si="136"/>
        <v/>
      </c>
      <c r="S877" s="113" t="str">
        <f>IF(ISBLANK(C877)=TRUE,"",VLOOKUP(C877,'Límites Gráfico'!A:D,4,FALSE))</f>
        <v/>
      </c>
      <c r="T877" s="111" t="str">
        <f t="shared" si="137"/>
        <v>N. A.</v>
      </c>
      <c r="U877" s="140"/>
      <c r="V877" s="119"/>
      <c r="W877" s="216"/>
      <c r="X877" s="216"/>
    </row>
    <row r="878" spans="1:24" x14ac:dyDescent="0.25">
      <c r="A878" s="197"/>
      <c r="B878" s="108"/>
      <c r="C878" s="115"/>
      <c r="D878" s="116"/>
      <c r="E878" s="109" t="str">
        <f t="shared" si="131"/>
        <v/>
      </c>
      <c r="F878" s="97"/>
      <c r="G878" s="109" t="str">
        <f t="shared" si="132"/>
        <v/>
      </c>
      <c r="H878" s="98"/>
      <c r="I878" s="110" t="str">
        <f t="shared" si="133"/>
        <v/>
      </c>
      <c r="J878" s="145" t="str">
        <f t="shared" si="139"/>
        <v/>
      </c>
      <c r="K878" s="116"/>
      <c r="L878" s="109" t="str">
        <f t="shared" si="134"/>
        <v/>
      </c>
      <c r="M878" s="97"/>
      <c r="N878" s="109" t="str">
        <f t="shared" si="135"/>
        <v/>
      </c>
      <c r="O878" s="98"/>
      <c r="P878" s="110" t="str">
        <f t="shared" si="138"/>
        <v/>
      </c>
      <c r="Q878" s="143" t="str">
        <f t="shared" si="140"/>
        <v/>
      </c>
      <c r="R878" s="148" t="str">
        <f t="shared" si="136"/>
        <v/>
      </c>
      <c r="S878" s="113" t="str">
        <f>IF(ISBLANK(C878)=TRUE,"",VLOOKUP(C878,'Límites Gráfico'!A:D,4,FALSE))</f>
        <v/>
      </c>
      <c r="T878" s="111" t="str">
        <f t="shared" si="137"/>
        <v>N. A.</v>
      </c>
      <c r="U878" s="140"/>
      <c r="V878" s="119"/>
      <c r="W878" s="216"/>
      <c r="X878" s="216"/>
    </row>
    <row r="879" spans="1:24" x14ac:dyDescent="0.25">
      <c r="A879" s="197"/>
      <c r="B879" s="108"/>
      <c r="C879" s="115"/>
      <c r="D879" s="116"/>
      <c r="E879" s="109" t="str">
        <f t="shared" si="131"/>
        <v/>
      </c>
      <c r="F879" s="97"/>
      <c r="G879" s="109" t="str">
        <f t="shared" si="132"/>
        <v/>
      </c>
      <c r="H879" s="98"/>
      <c r="I879" s="110" t="str">
        <f t="shared" si="133"/>
        <v/>
      </c>
      <c r="J879" s="145" t="str">
        <f t="shared" si="139"/>
        <v/>
      </c>
      <c r="K879" s="116"/>
      <c r="L879" s="109" t="str">
        <f t="shared" si="134"/>
        <v/>
      </c>
      <c r="M879" s="97"/>
      <c r="N879" s="109" t="str">
        <f t="shared" si="135"/>
        <v/>
      </c>
      <c r="O879" s="98"/>
      <c r="P879" s="110" t="str">
        <f t="shared" si="138"/>
        <v/>
      </c>
      <c r="Q879" s="143" t="str">
        <f t="shared" si="140"/>
        <v/>
      </c>
      <c r="R879" s="148" t="str">
        <f t="shared" si="136"/>
        <v/>
      </c>
      <c r="S879" s="113" t="str">
        <f>IF(ISBLANK(C879)=TRUE,"",VLOOKUP(C879,'Límites Gráfico'!A:D,4,FALSE))</f>
        <v/>
      </c>
      <c r="T879" s="111" t="str">
        <f t="shared" si="137"/>
        <v>N. A.</v>
      </c>
      <c r="U879" s="140"/>
      <c r="V879" s="119"/>
      <c r="W879" s="216"/>
      <c r="X879" s="216"/>
    </row>
    <row r="880" spans="1:24" x14ac:dyDescent="0.25">
      <c r="A880" s="197"/>
      <c r="B880" s="108"/>
      <c r="C880" s="115"/>
      <c r="D880" s="116"/>
      <c r="E880" s="109" t="str">
        <f t="shared" si="131"/>
        <v/>
      </c>
      <c r="F880" s="97"/>
      <c r="G880" s="109" t="str">
        <f t="shared" si="132"/>
        <v/>
      </c>
      <c r="H880" s="98"/>
      <c r="I880" s="110" t="str">
        <f t="shared" si="133"/>
        <v/>
      </c>
      <c r="J880" s="145" t="str">
        <f t="shared" si="139"/>
        <v/>
      </c>
      <c r="K880" s="116"/>
      <c r="L880" s="109" t="str">
        <f t="shared" si="134"/>
        <v/>
      </c>
      <c r="M880" s="97"/>
      <c r="N880" s="109" t="str">
        <f t="shared" si="135"/>
        <v/>
      </c>
      <c r="O880" s="98"/>
      <c r="P880" s="110" t="str">
        <f t="shared" si="138"/>
        <v/>
      </c>
      <c r="Q880" s="143" t="str">
        <f t="shared" si="140"/>
        <v/>
      </c>
      <c r="R880" s="148" t="str">
        <f t="shared" si="136"/>
        <v/>
      </c>
      <c r="S880" s="113" t="str">
        <f>IF(ISBLANK(C880)=TRUE,"",VLOOKUP(C880,'Límites Gráfico'!A:D,4,FALSE))</f>
        <v/>
      </c>
      <c r="T880" s="111" t="str">
        <f t="shared" si="137"/>
        <v>N. A.</v>
      </c>
      <c r="U880" s="140"/>
      <c r="V880" s="119"/>
      <c r="W880" s="216"/>
      <c r="X880" s="216"/>
    </row>
    <row r="881" spans="1:24" x14ac:dyDescent="0.25">
      <c r="A881" s="197"/>
      <c r="B881" s="108"/>
      <c r="C881" s="115"/>
      <c r="D881" s="116"/>
      <c r="E881" s="109" t="str">
        <f t="shared" si="131"/>
        <v/>
      </c>
      <c r="F881" s="97"/>
      <c r="G881" s="109" t="str">
        <f t="shared" si="132"/>
        <v/>
      </c>
      <c r="H881" s="98"/>
      <c r="I881" s="110" t="str">
        <f t="shared" si="133"/>
        <v/>
      </c>
      <c r="J881" s="145" t="str">
        <f t="shared" si="139"/>
        <v/>
      </c>
      <c r="K881" s="116"/>
      <c r="L881" s="109" t="str">
        <f t="shared" si="134"/>
        <v/>
      </c>
      <c r="M881" s="97"/>
      <c r="N881" s="109" t="str">
        <f t="shared" si="135"/>
        <v/>
      </c>
      <c r="O881" s="98"/>
      <c r="P881" s="110" t="str">
        <f t="shared" si="138"/>
        <v/>
      </c>
      <c r="Q881" s="143" t="str">
        <f t="shared" si="140"/>
        <v/>
      </c>
      <c r="R881" s="148" t="str">
        <f t="shared" si="136"/>
        <v/>
      </c>
      <c r="S881" s="113" t="str">
        <f>IF(ISBLANK(C881)=TRUE,"",VLOOKUP(C881,'Límites Gráfico'!A:D,4,FALSE))</f>
        <v/>
      </c>
      <c r="T881" s="111" t="str">
        <f t="shared" si="137"/>
        <v>N. A.</v>
      </c>
      <c r="U881" s="140"/>
      <c r="V881" s="119"/>
      <c r="W881" s="216"/>
      <c r="X881" s="216"/>
    </row>
    <row r="882" spans="1:24" x14ac:dyDescent="0.25">
      <c r="A882" s="197"/>
      <c r="B882" s="108"/>
      <c r="C882" s="115"/>
      <c r="D882" s="116"/>
      <c r="E882" s="109" t="str">
        <f t="shared" si="131"/>
        <v/>
      </c>
      <c r="F882" s="97"/>
      <c r="G882" s="109" t="str">
        <f t="shared" si="132"/>
        <v/>
      </c>
      <c r="H882" s="98"/>
      <c r="I882" s="110" t="str">
        <f t="shared" si="133"/>
        <v/>
      </c>
      <c r="J882" s="145" t="str">
        <f t="shared" si="139"/>
        <v/>
      </c>
      <c r="K882" s="116"/>
      <c r="L882" s="109" t="str">
        <f t="shared" si="134"/>
        <v/>
      </c>
      <c r="M882" s="97"/>
      <c r="N882" s="109" t="str">
        <f t="shared" si="135"/>
        <v/>
      </c>
      <c r="O882" s="98"/>
      <c r="P882" s="110" t="str">
        <f t="shared" si="138"/>
        <v/>
      </c>
      <c r="Q882" s="143" t="str">
        <f t="shared" si="140"/>
        <v/>
      </c>
      <c r="R882" s="148" t="str">
        <f t="shared" si="136"/>
        <v/>
      </c>
      <c r="S882" s="113" t="str">
        <f>IF(ISBLANK(C882)=TRUE,"",VLOOKUP(C882,'Límites Gráfico'!A:D,4,FALSE))</f>
        <v/>
      </c>
      <c r="T882" s="111" t="str">
        <f t="shared" si="137"/>
        <v>N. A.</v>
      </c>
      <c r="U882" s="140"/>
      <c r="V882" s="119"/>
      <c r="W882" s="216"/>
      <c r="X882" s="216"/>
    </row>
    <row r="883" spans="1:24" x14ac:dyDescent="0.25">
      <c r="A883" s="197"/>
      <c r="B883" s="108"/>
      <c r="C883" s="115"/>
      <c r="D883" s="116"/>
      <c r="E883" s="109" t="str">
        <f t="shared" si="131"/>
        <v/>
      </c>
      <c r="F883" s="97"/>
      <c r="G883" s="109" t="str">
        <f t="shared" si="132"/>
        <v/>
      </c>
      <c r="H883" s="98"/>
      <c r="I883" s="110" t="str">
        <f t="shared" si="133"/>
        <v/>
      </c>
      <c r="J883" s="145" t="str">
        <f t="shared" si="139"/>
        <v/>
      </c>
      <c r="K883" s="116"/>
      <c r="L883" s="109" t="str">
        <f t="shared" si="134"/>
        <v/>
      </c>
      <c r="M883" s="97"/>
      <c r="N883" s="109" t="str">
        <f t="shared" si="135"/>
        <v/>
      </c>
      <c r="O883" s="98"/>
      <c r="P883" s="110" t="str">
        <f t="shared" si="138"/>
        <v/>
      </c>
      <c r="Q883" s="143" t="str">
        <f t="shared" si="140"/>
        <v/>
      </c>
      <c r="R883" s="148" t="str">
        <f t="shared" si="136"/>
        <v/>
      </c>
      <c r="S883" s="113" t="str">
        <f>IF(ISBLANK(C883)=TRUE,"",VLOOKUP(C883,'Límites Gráfico'!A:D,4,FALSE))</f>
        <v/>
      </c>
      <c r="T883" s="111" t="str">
        <f t="shared" si="137"/>
        <v>N. A.</v>
      </c>
      <c r="U883" s="140"/>
      <c r="V883" s="119"/>
      <c r="W883" s="216"/>
      <c r="X883" s="216"/>
    </row>
    <row r="884" spans="1:24" x14ac:dyDescent="0.25">
      <c r="A884" s="197"/>
      <c r="B884" s="108"/>
      <c r="C884" s="115"/>
      <c r="D884" s="116"/>
      <c r="E884" s="109" t="str">
        <f t="shared" si="131"/>
        <v/>
      </c>
      <c r="F884" s="97"/>
      <c r="G884" s="109" t="str">
        <f t="shared" si="132"/>
        <v/>
      </c>
      <c r="H884" s="98"/>
      <c r="I884" s="110" t="str">
        <f t="shared" si="133"/>
        <v/>
      </c>
      <c r="J884" s="145" t="str">
        <f t="shared" si="139"/>
        <v/>
      </c>
      <c r="K884" s="116"/>
      <c r="L884" s="109" t="str">
        <f t="shared" si="134"/>
        <v/>
      </c>
      <c r="M884" s="97"/>
      <c r="N884" s="109" t="str">
        <f t="shared" si="135"/>
        <v/>
      </c>
      <c r="O884" s="98"/>
      <c r="P884" s="110" t="str">
        <f t="shared" si="138"/>
        <v/>
      </c>
      <c r="Q884" s="143" t="str">
        <f t="shared" si="140"/>
        <v/>
      </c>
      <c r="R884" s="148" t="str">
        <f t="shared" si="136"/>
        <v/>
      </c>
      <c r="S884" s="113" t="str">
        <f>IF(ISBLANK(C884)=TRUE,"",VLOOKUP(C884,'Límites Gráfico'!A:D,4,FALSE))</f>
        <v/>
      </c>
      <c r="T884" s="111" t="str">
        <f t="shared" si="137"/>
        <v>N. A.</v>
      </c>
      <c r="U884" s="140"/>
      <c r="V884" s="119"/>
      <c r="W884" s="216"/>
      <c r="X884" s="216"/>
    </row>
    <row r="885" spans="1:24" x14ac:dyDescent="0.25">
      <c r="A885" s="197"/>
      <c r="B885" s="108"/>
      <c r="C885" s="115"/>
      <c r="D885" s="116"/>
      <c r="E885" s="109" t="str">
        <f t="shared" si="131"/>
        <v/>
      </c>
      <c r="F885" s="97"/>
      <c r="G885" s="109" t="str">
        <f t="shared" si="132"/>
        <v/>
      </c>
      <c r="H885" s="98"/>
      <c r="I885" s="110" t="str">
        <f t="shared" si="133"/>
        <v/>
      </c>
      <c r="J885" s="145" t="str">
        <f t="shared" si="139"/>
        <v/>
      </c>
      <c r="K885" s="116"/>
      <c r="L885" s="109" t="str">
        <f t="shared" si="134"/>
        <v/>
      </c>
      <c r="M885" s="97"/>
      <c r="N885" s="109" t="str">
        <f t="shared" si="135"/>
        <v/>
      </c>
      <c r="O885" s="98"/>
      <c r="P885" s="110" t="str">
        <f t="shared" si="138"/>
        <v/>
      </c>
      <c r="Q885" s="143" t="str">
        <f t="shared" si="140"/>
        <v/>
      </c>
      <c r="R885" s="148" t="str">
        <f t="shared" si="136"/>
        <v/>
      </c>
      <c r="S885" s="113" t="str">
        <f>IF(ISBLANK(C885)=TRUE,"",VLOOKUP(C885,'Límites Gráfico'!A:D,4,FALSE))</f>
        <v/>
      </c>
      <c r="T885" s="111" t="str">
        <f t="shared" si="137"/>
        <v>N. A.</v>
      </c>
      <c r="U885" s="140"/>
      <c r="V885" s="119"/>
      <c r="W885" s="216"/>
      <c r="X885" s="216"/>
    </row>
    <row r="886" spans="1:24" x14ac:dyDescent="0.25">
      <c r="A886" s="197"/>
      <c r="B886" s="108"/>
      <c r="C886" s="115"/>
      <c r="D886" s="116"/>
      <c r="E886" s="109" t="str">
        <f t="shared" si="131"/>
        <v/>
      </c>
      <c r="F886" s="97"/>
      <c r="G886" s="109" t="str">
        <f t="shared" si="132"/>
        <v/>
      </c>
      <c r="H886" s="98"/>
      <c r="I886" s="110" t="str">
        <f t="shared" si="133"/>
        <v/>
      </c>
      <c r="J886" s="145" t="str">
        <f t="shared" si="139"/>
        <v/>
      </c>
      <c r="K886" s="116"/>
      <c r="L886" s="109" t="str">
        <f t="shared" si="134"/>
        <v/>
      </c>
      <c r="M886" s="97"/>
      <c r="N886" s="109" t="str">
        <f t="shared" si="135"/>
        <v/>
      </c>
      <c r="O886" s="98"/>
      <c r="P886" s="110" t="str">
        <f t="shared" si="138"/>
        <v/>
      </c>
      <c r="Q886" s="143" t="str">
        <f t="shared" si="140"/>
        <v/>
      </c>
      <c r="R886" s="148" t="str">
        <f t="shared" si="136"/>
        <v/>
      </c>
      <c r="S886" s="113" t="str">
        <f>IF(ISBLANK(C886)=TRUE,"",VLOOKUP(C886,'Límites Gráfico'!A:D,4,FALSE))</f>
        <v/>
      </c>
      <c r="T886" s="111" t="str">
        <f t="shared" si="137"/>
        <v>N. A.</v>
      </c>
      <c r="U886" s="140"/>
      <c r="V886" s="119"/>
      <c r="W886" s="216"/>
      <c r="X886" s="216"/>
    </row>
    <row r="887" spans="1:24" x14ac:dyDescent="0.25">
      <c r="A887" s="197"/>
      <c r="B887" s="108"/>
      <c r="C887" s="115"/>
      <c r="D887" s="116"/>
      <c r="E887" s="109" t="str">
        <f t="shared" si="131"/>
        <v/>
      </c>
      <c r="F887" s="97"/>
      <c r="G887" s="109" t="str">
        <f t="shared" si="132"/>
        <v/>
      </c>
      <c r="H887" s="98"/>
      <c r="I887" s="110" t="str">
        <f t="shared" si="133"/>
        <v/>
      </c>
      <c r="J887" s="145" t="str">
        <f t="shared" si="139"/>
        <v/>
      </c>
      <c r="K887" s="116"/>
      <c r="L887" s="109" t="str">
        <f t="shared" si="134"/>
        <v/>
      </c>
      <c r="M887" s="97"/>
      <c r="N887" s="109" t="str">
        <f t="shared" si="135"/>
        <v/>
      </c>
      <c r="O887" s="98"/>
      <c r="P887" s="110" t="str">
        <f t="shared" si="138"/>
        <v/>
      </c>
      <c r="Q887" s="143" t="str">
        <f t="shared" si="140"/>
        <v/>
      </c>
      <c r="R887" s="148" t="str">
        <f t="shared" si="136"/>
        <v/>
      </c>
      <c r="S887" s="113" t="str">
        <f>IF(ISBLANK(C887)=TRUE,"",VLOOKUP(C887,'Límites Gráfico'!A:D,4,FALSE))</f>
        <v/>
      </c>
      <c r="T887" s="111" t="str">
        <f t="shared" si="137"/>
        <v>N. A.</v>
      </c>
      <c r="U887" s="140"/>
      <c r="V887" s="119"/>
      <c r="W887" s="216"/>
      <c r="X887" s="216"/>
    </row>
    <row r="888" spans="1:24" x14ac:dyDescent="0.25">
      <c r="A888" s="197"/>
      <c r="B888" s="108"/>
      <c r="C888" s="115"/>
      <c r="D888" s="116"/>
      <c r="E888" s="109" t="str">
        <f t="shared" si="131"/>
        <v/>
      </c>
      <c r="F888" s="97"/>
      <c r="G888" s="109" t="str">
        <f t="shared" si="132"/>
        <v/>
      </c>
      <c r="H888" s="98"/>
      <c r="I888" s="110" t="str">
        <f t="shared" si="133"/>
        <v/>
      </c>
      <c r="J888" s="145" t="str">
        <f t="shared" si="139"/>
        <v/>
      </c>
      <c r="K888" s="116"/>
      <c r="L888" s="109" t="str">
        <f t="shared" si="134"/>
        <v/>
      </c>
      <c r="M888" s="97"/>
      <c r="N888" s="109" t="str">
        <f t="shared" si="135"/>
        <v/>
      </c>
      <c r="O888" s="98"/>
      <c r="P888" s="110" t="str">
        <f t="shared" si="138"/>
        <v/>
      </c>
      <c r="Q888" s="143" t="str">
        <f t="shared" si="140"/>
        <v/>
      </c>
      <c r="R888" s="148" t="str">
        <f t="shared" si="136"/>
        <v/>
      </c>
      <c r="S888" s="113" t="str">
        <f>IF(ISBLANK(C888)=TRUE,"",VLOOKUP(C888,'Límites Gráfico'!A:D,4,FALSE))</f>
        <v/>
      </c>
      <c r="T888" s="111" t="str">
        <f t="shared" si="137"/>
        <v>N. A.</v>
      </c>
      <c r="U888" s="140"/>
      <c r="V888" s="119"/>
      <c r="W888" s="216"/>
      <c r="X888" s="216"/>
    </row>
    <row r="889" spans="1:24" x14ac:dyDescent="0.25">
      <c r="A889" s="197"/>
      <c r="B889" s="108"/>
      <c r="C889" s="115"/>
      <c r="D889" s="116"/>
      <c r="E889" s="109" t="str">
        <f t="shared" si="131"/>
        <v/>
      </c>
      <c r="F889" s="97"/>
      <c r="G889" s="109" t="str">
        <f t="shared" si="132"/>
        <v/>
      </c>
      <c r="H889" s="98"/>
      <c r="I889" s="110" t="str">
        <f t="shared" si="133"/>
        <v/>
      </c>
      <c r="J889" s="145" t="str">
        <f t="shared" si="139"/>
        <v/>
      </c>
      <c r="K889" s="116"/>
      <c r="L889" s="109" t="str">
        <f t="shared" si="134"/>
        <v/>
      </c>
      <c r="M889" s="97"/>
      <c r="N889" s="109" t="str">
        <f t="shared" si="135"/>
        <v/>
      </c>
      <c r="O889" s="98"/>
      <c r="P889" s="110" t="str">
        <f t="shared" si="138"/>
        <v/>
      </c>
      <c r="Q889" s="143" t="str">
        <f t="shared" si="140"/>
        <v/>
      </c>
      <c r="R889" s="148" t="str">
        <f t="shared" si="136"/>
        <v/>
      </c>
      <c r="S889" s="113" t="str">
        <f>IF(ISBLANK(C889)=TRUE,"",VLOOKUP(C889,'Límites Gráfico'!A:D,4,FALSE))</f>
        <v/>
      </c>
      <c r="T889" s="111" t="str">
        <f t="shared" si="137"/>
        <v>N. A.</v>
      </c>
      <c r="U889" s="140"/>
      <c r="V889" s="119"/>
      <c r="W889" s="216"/>
      <c r="X889" s="216"/>
    </row>
    <row r="890" spans="1:24" x14ac:dyDescent="0.25">
      <c r="A890" s="197"/>
      <c r="B890" s="108"/>
      <c r="C890" s="115"/>
      <c r="D890" s="116"/>
      <c r="E890" s="109" t="str">
        <f t="shared" si="131"/>
        <v/>
      </c>
      <c r="F890" s="97"/>
      <c r="G890" s="109" t="str">
        <f t="shared" si="132"/>
        <v/>
      </c>
      <c r="H890" s="98"/>
      <c r="I890" s="110" t="str">
        <f t="shared" si="133"/>
        <v/>
      </c>
      <c r="J890" s="145" t="str">
        <f t="shared" si="139"/>
        <v/>
      </c>
      <c r="K890" s="116"/>
      <c r="L890" s="109" t="str">
        <f t="shared" si="134"/>
        <v/>
      </c>
      <c r="M890" s="97"/>
      <c r="N890" s="109" t="str">
        <f t="shared" si="135"/>
        <v/>
      </c>
      <c r="O890" s="98"/>
      <c r="P890" s="110" t="str">
        <f t="shared" si="138"/>
        <v/>
      </c>
      <c r="Q890" s="143" t="str">
        <f t="shared" si="140"/>
        <v/>
      </c>
      <c r="R890" s="148" t="str">
        <f t="shared" si="136"/>
        <v/>
      </c>
      <c r="S890" s="113" t="str">
        <f>IF(ISBLANK(C890)=TRUE,"",VLOOKUP(C890,'Límites Gráfico'!A:D,4,FALSE))</f>
        <v/>
      </c>
      <c r="T890" s="111" t="str">
        <f t="shared" si="137"/>
        <v>N. A.</v>
      </c>
      <c r="U890" s="140"/>
      <c r="V890" s="119"/>
      <c r="W890" s="216"/>
      <c r="X890" s="216"/>
    </row>
    <row r="891" spans="1:24" x14ac:dyDescent="0.25">
      <c r="A891" s="197"/>
      <c r="B891" s="108"/>
      <c r="C891" s="115"/>
      <c r="D891" s="116"/>
      <c r="E891" s="109" t="str">
        <f t="shared" si="131"/>
        <v/>
      </c>
      <c r="F891" s="97"/>
      <c r="G891" s="109" t="str">
        <f t="shared" si="132"/>
        <v/>
      </c>
      <c r="H891" s="98"/>
      <c r="I891" s="110" t="str">
        <f t="shared" si="133"/>
        <v/>
      </c>
      <c r="J891" s="145" t="str">
        <f t="shared" si="139"/>
        <v/>
      </c>
      <c r="K891" s="116"/>
      <c r="L891" s="109" t="str">
        <f t="shared" si="134"/>
        <v/>
      </c>
      <c r="M891" s="97"/>
      <c r="N891" s="109" t="str">
        <f t="shared" si="135"/>
        <v/>
      </c>
      <c r="O891" s="98"/>
      <c r="P891" s="110" t="str">
        <f t="shared" si="138"/>
        <v/>
      </c>
      <c r="Q891" s="143" t="str">
        <f t="shared" si="140"/>
        <v/>
      </c>
      <c r="R891" s="148" t="str">
        <f t="shared" si="136"/>
        <v/>
      </c>
      <c r="S891" s="113" t="str">
        <f>IF(ISBLANK(C891)=TRUE,"",VLOOKUP(C891,'Límites Gráfico'!A:D,4,FALSE))</f>
        <v/>
      </c>
      <c r="T891" s="111" t="str">
        <f t="shared" si="137"/>
        <v>N. A.</v>
      </c>
      <c r="U891" s="140"/>
      <c r="V891" s="119"/>
      <c r="W891" s="216"/>
      <c r="X891" s="216"/>
    </row>
    <row r="892" spans="1:24" x14ac:dyDescent="0.25">
      <c r="A892" s="197"/>
      <c r="B892" s="108"/>
      <c r="C892" s="115"/>
      <c r="D892" s="116"/>
      <c r="E892" s="109" t="str">
        <f t="shared" si="131"/>
        <v/>
      </c>
      <c r="F892" s="97"/>
      <c r="G892" s="109" t="str">
        <f t="shared" si="132"/>
        <v/>
      </c>
      <c r="H892" s="98"/>
      <c r="I892" s="110" t="str">
        <f t="shared" si="133"/>
        <v/>
      </c>
      <c r="J892" s="145" t="str">
        <f t="shared" si="139"/>
        <v/>
      </c>
      <c r="K892" s="116"/>
      <c r="L892" s="109" t="str">
        <f t="shared" si="134"/>
        <v/>
      </c>
      <c r="M892" s="97"/>
      <c r="N892" s="109" t="str">
        <f t="shared" si="135"/>
        <v/>
      </c>
      <c r="O892" s="98"/>
      <c r="P892" s="110" t="str">
        <f t="shared" si="138"/>
        <v/>
      </c>
      <c r="Q892" s="143" t="str">
        <f t="shared" si="140"/>
        <v/>
      </c>
      <c r="R892" s="148" t="str">
        <f t="shared" si="136"/>
        <v/>
      </c>
      <c r="S892" s="113" t="str">
        <f>IF(ISBLANK(C892)=TRUE,"",VLOOKUP(C892,'Límites Gráfico'!A:D,4,FALSE))</f>
        <v/>
      </c>
      <c r="T892" s="111" t="str">
        <f t="shared" si="137"/>
        <v>N. A.</v>
      </c>
      <c r="U892" s="140"/>
      <c r="V892" s="119"/>
      <c r="W892" s="216"/>
      <c r="X892" s="216"/>
    </row>
    <row r="893" spans="1:24" x14ac:dyDescent="0.25">
      <c r="A893" s="197"/>
      <c r="B893" s="108"/>
      <c r="C893" s="115"/>
      <c r="D893" s="116"/>
      <c r="E893" s="109" t="str">
        <f t="shared" si="131"/>
        <v/>
      </c>
      <c r="F893" s="97"/>
      <c r="G893" s="109" t="str">
        <f t="shared" si="132"/>
        <v/>
      </c>
      <c r="H893" s="98"/>
      <c r="I893" s="110" t="str">
        <f t="shared" si="133"/>
        <v/>
      </c>
      <c r="J893" s="145" t="str">
        <f t="shared" si="139"/>
        <v/>
      </c>
      <c r="K893" s="116"/>
      <c r="L893" s="109" t="str">
        <f t="shared" si="134"/>
        <v/>
      </c>
      <c r="M893" s="97"/>
      <c r="N893" s="109" t="str">
        <f t="shared" si="135"/>
        <v/>
      </c>
      <c r="O893" s="98"/>
      <c r="P893" s="110" t="str">
        <f t="shared" si="138"/>
        <v/>
      </c>
      <c r="Q893" s="143" t="str">
        <f t="shared" si="140"/>
        <v/>
      </c>
      <c r="R893" s="148" t="str">
        <f t="shared" si="136"/>
        <v/>
      </c>
      <c r="S893" s="113" t="str">
        <f>IF(ISBLANK(C893)=TRUE,"",VLOOKUP(C893,'Límites Gráfico'!A:D,4,FALSE))</f>
        <v/>
      </c>
      <c r="T893" s="111" t="str">
        <f t="shared" si="137"/>
        <v>N. A.</v>
      </c>
      <c r="U893" s="140"/>
      <c r="V893" s="119"/>
      <c r="W893" s="216"/>
      <c r="X893" s="216"/>
    </row>
    <row r="894" spans="1:24" x14ac:dyDescent="0.25">
      <c r="A894" s="197"/>
      <c r="B894" s="108"/>
      <c r="C894" s="115"/>
      <c r="D894" s="116"/>
      <c r="E894" s="109" t="str">
        <f t="shared" si="131"/>
        <v/>
      </c>
      <c r="F894" s="97"/>
      <c r="G894" s="109" t="str">
        <f t="shared" si="132"/>
        <v/>
      </c>
      <c r="H894" s="98"/>
      <c r="I894" s="110" t="str">
        <f t="shared" si="133"/>
        <v/>
      </c>
      <c r="J894" s="145" t="str">
        <f t="shared" si="139"/>
        <v/>
      </c>
      <c r="K894" s="116"/>
      <c r="L894" s="109" t="str">
        <f t="shared" si="134"/>
        <v/>
      </c>
      <c r="M894" s="97"/>
      <c r="N894" s="109" t="str">
        <f t="shared" si="135"/>
        <v/>
      </c>
      <c r="O894" s="98"/>
      <c r="P894" s="110" t="str">
        <f t="shared" si="138"/>
        <v/>
      </c>
      <c r="Q894" s="143" t="str">
        <f t="shared" si="140"/>
        <v/>
      </c>
      <c r="R894" s="148" t="str">
        <f t="shared" si="136"/>
        <v/>
      </c>
      <c r="S894" s="113" t="str">
        <f>IF(ISBLANK(C894)=TRUE,"",VLOOKUP(C894,'Límites Gráfico'!A:D,4,FALSE))</f>
        <v/>
      </c>
      <c r="T894" s="111" t="str">
        <f t="shared" si="137"/>
        <v>N. A.</v>
      </c>
      <c r="U894" s="140"/>
      <c r="V894" s="119"/>
      <c r="W894" s="216"/>
      <c r="X894" s="216"/>
    </row>
    <row r="895" spans="1:24" x14ac:dyDescent="0.25">
      <c r="A895" s="197"/>
      <c r="B895" s="108"/>
      <c r="C895" s="115"/>
      <c r="D895" s="116"/>
      <c r="E895" s="109" t="str">
        <f t="shared" si="131"/>
        <v/>
      </c>
      <c r="F895" s="97"/>
      <c r="G895" s="109" t="str">
        <f t="shared" si="132"/>
        <v/>
      </c>
      <c r="H895" s="98"/>
      <c r="I895" s="110" t="str">
        <f t="shared" si="133"/>
        <v/>
      </c>
      <c r="J895" s="145" t="str">
        <f t="shared" si="139"/>
        <v/>
      </c>
      <c r="K895" s="116"/>
      <c r="L895" s="109" t="str">
        <f t="shared" si="134"/>
        <v/>
      </c>
      <c r="M895" s="97"/>
      <c r="N895" s="109" t="str">
        <f t="shared" si="135"/>
        <v/>
      </c>
      <c r="O895" s="98"/>
      <c r="P895" s="110" t="str">
        <f t="shared" si="138"/>
        <v/>
      </c>
      <c r="Q895" s="143" t="str">
        <f t="shared" si="140"/>
        <v/>
      </c>
      <c r="R895" s="148" t="str">
        <f t="shared" si="136"/>
        <v/>
      </c>
      <c r="S895" s="113" t="str">
        <f>IF(ISBLANK(C895)=TRUE,"",VLOOKUP(C895,'Límites Gráfico'!A:D,4,FALSE))</f>
        <v/>
      </c>
      <c r="T895" s="111" t="str">
        <f t="shared" si="137"/>
        <v>N. A.</v>
      </c>
      <c r="U895" s="140"/>
      <c r="V895" s="119"/>
      <c r="W895" s="216"/>
      <c r="X895" s="216"/>
    </row>
    <row r="896" spans="1:24" x14ac:dyDescent="0.25">
      <c r="A896" s="197"/>
      <c r="B896" s="108"/>
      <c r="C896" s="115"/>
      <c r="D896" s="116"/>
      <c r="E896" s="109" t="str">
        <f t="shared" si="131"/>
        <v/>
      </c>
      <c r="F896" s="97"/>
      <c r="G896" s="109" t="str">
        <f t="shared" si="132"/>
        <v/>
      </c>
      <c r="H896" s="98"/>
      <c r="I896" s="110" t="str">
        <f t="shared" si="133"/>
        <v/>
      </c>
      <c r="J896" s="145" t="str">
        <f t="shared" si="139"/>
        <v/>
      </c>
      <c r="K896" s="116"/>
      <c r="L896" s="109" t="str">
        <f t="shared" si="134"/>
        <v/>
      </c>
      <c r="M896" s="97"/>
      <c r="N896" s="109" t="str">
        <f t="shared" si="135"/>
        <v/>
      </c>
      <c r="O896" s="98"/>
      <c r="P896" s="110" t="str">
        <f t="shared" si="138"/>
        <v/>
      </c>
      <c r="Q896" s="143" t="str">
        <f t="shared" si="140"/>
        <v/>
      </c>
      <c r="R896" s="148" t="str">
        <f t="shared" si="136"/>
        <v/>
      </c>
      <c r="S896" s="113" t="str">
        <f>IF(ISBLANK(C896)=TRUE,"",VLOOKUP(C896,'Límites Gráfico'!A:D,4,FALSE))</f>
        <v/>
      </c>
      <c r="T896" s="111" t="str">
        <f t="shared" si="137"/>
        <v>N. A.</v>
      </c>
      <c r="U896" s="140"/>
      <c r="V896" s="119"/>
      <c r="W896" s="216"/>
      <c r="X896" s="216"/>
    </row>
    <row r="897" spans="1:24" x14ac:dyDescent="0.25">
      <c r="A897" s="197"/>
      <c r="B897" s="108"/>
      <c r="C897" s="115"/>
      <c r="D897" s="116"/>
      <c r="E897" s="109" t="str">
        <f t="shared" si="131"/>
        <v/>
      </c>
      <c r="F897" s="97"/>
      <c r="G897" s="109" t="str">
        <f t="shared" si="132"/>
        <v/>
      </c>
      <c r="H897" s="98"/>
      <c r="I897" s="110" t="str">
        <f t="shared" si="133"/>
        <v/>
      </c>
      <c r="J897" s="145" t="str">
        <f t="shared" si="139"/>
        <v/>
      </c>
      <c r="K897" s="116"/>
      <c r="L897" s="109" t="str">
        <f t="shared" si="134"/>
        <v/>
      </c>
      <c r="M897" s="97"/>
      <c r="N897" s="109" t="str">
        <f t="shared" si="135"/>
        <v/>
      </c>
      <c r="O897" s="98"/>
      <c r="P897" s="110" t="str">
        <f t="shared" si="138"/>
        <v/>
      </c>
      <c r="Q897" s="143" t="str">
        <f t="shared" si="140"/>
        <v/>
      </c>
      <c r="R897" s="148" t="str">
        <f t="shared" si="136"/>
        <v/>
      </c>
      <c r="S897" s="113" t="str">
        <f>IF(ISBLANK(C897)=TRUE,"",VLOOKUP(C897,'Límites Gráfico'!A:D,4,FALSE))</f>
        <v/>
      </c>
      <c r="T897" s="111" t="str">
        <f t="shared" si="137"/>
        <v>N. A.</v>
      </c>
      <c r="U897" s="140"/>
      <c r="V897" s="119"/>
      <c r="W897" s="216"/>
      <c r="X897" s="216"/>
    </row>
    <row r="898" spans="1:24" x14ac:dyDescent="0.25">
      <c r="A898" s="197"/>
      <c r="B898" s="108"/>
      <c r="C898" s="115"/>
      <c r="D898" s="116"/>
      <c r="E898" s="109" t="str">
        <f t="shared" si="131"/>
        <v/>
      </c>
      <c r="F898" s="97"/>
      <c r="G898" s="109" t="str">
        <f t="shared" si="132"/>
        <v/>
      </c>
      <c r="H898" s="98"/>
      <c r="I898" s="110" t="str">
        <f t="shared" si="133"/>
        <v/>
      </c>
      <c r="J898" s="145" t="str">
        <f t="shared" si="139"/>
        <v/>
      </c>
      <c r="K898" s="116"/>
      <c r="L898" s="109" t="str">
        <f t="shared" si="134"/>
        <v/>
      </c>
      <c r="M898" s="97"/>
      <c r="N898" s="109" t="str">
        <f t="shared" si="135"/>
        <v/>
      </c>
      <c r="O898" s="98"/>
      <c r="P898" s="110" t="str">
        <f t="shared" si="138"/>
        <v/>
      </c>
      <c r="Q898" s="143" t="str">
        <f t="shared" si="140"/>
        <v/>
      </c>
      <c r="R898" s="148" t="str">
        <f t="shared" si="136"/>
        <v/>
      </c>
      <c r="S898" s="113" t="str">
        <f>IF(ISBLANK(C898)=TRUE,"",VLOOKUP(C898,'Límites Gráfico'!A:D,4,FALSE))</f>
        <v/>
      </c>
      <c r="T898" s="111" t="str">
        <f t="shared" si="137"/>
        <v>N. A.</v>
      </c>
      <c r="U898" s="140"/>
      <c r="V898" s="119"/>
      <c r="W898" s="216"/>
      <c r="X898" s="216"/>
    </row>
    <row r="899" spans="1:24" x14ac:dyDescent="0.25">
      <c r="A899" s="197"/>
      <c r="B899" s="108"/>
      <c r="C899" s="115"/>
      <c r="D899" s="116"/>
      <c r="E899" s="109" t="str">
        <f t="shared" si="131"/>
        <v/>
      </c>
      <c r="F899" s="97"/>
      <c r="G899" s="109" t="str">
        <f t="shared" si="132"/>
        <v/>
      </c>
      <c r="H899" s="98"/>
      <c r="I899" s="110" t="str">
        <f t="shared" si="133"/>
        <v/>
      </c>
      <c r="J899" s="145" t="str">
        <f t="shared" si="139"/>
        <v/>
      </c>
      <c r="K899" s="116"/>
      <c r="L899" s="109" t="str">
        <f t="shared" si="134"/>
        <v/>
      </c>
      <c r="M899" s="97"/>
      <c r="N899" s="109" t="str">
        <f t="shared" si="135"/>
        <v/>
      </c>
      <c r="O899" s="98"/>
      <c r="P899" s="110" t="str">
        <f t="shared" si="138"/>
        <v/>
      </c>
      <c r="Q899" s="143" t="str">
        <f t="shared" si="140"/>
        <v/>
      </c>
      <c r="R899" s="148" t="str">
        <f t="shared" si="136"/>
        <v/>
      </c>
      <c r="S899" s="113" t="str">
        <f>IF(ISBLANK(C899)=TRUE,"",VLOOKUP(C899,'Límites Gráfico'!A:D,4,FALSE))</f>
        <v/>
      </c>
      <c r="T899" s="111" t="str">
        <f t="shared" si="137"/>
        <v>N. A.</v>
      </c>
      <c r="U899" s="140"/>
      <c r="V899" s="119"/>
      <c r="W899" s="216"/>
      <c r="X899" s="216"/>
    </row>
    <row r="900" spans="1:24" x14ac:dyDescent="0.25">
      <c r="A900" s="197"/>
      <c r="B900" s="108"/>
      <c r="C900" s="115"/>
      <c r="D900" s="116"/>
      <c r="E900" s="109" t="str">
        <f t="shared" si="131"/>
        <v/>
      </c>
      <c r="F900" s="97"/>
      <c r="G900" s="109" t="str">
        <f t="shared" si="132"/>
        <v/>
      </c>
      <c r="H900" s="98"/>
      <c r="I900" s="110" t="str">
        <f t="shared" si="133"/>
        <v/>
      </c>
      <c r="J900" s="145" t="str">
        <f t="shared" si="139"/>
        <v/>
      </c>
      <c r="K900" s="116"/>
      <c r="L900" s="109" t="str">
        <f t="shared" si="134"/>
        <v/>
      </c>
      <c r="M900" s="97"/>
      <c r="N900" s="109" t="str">
        <f t="shared" si="135"/>
        <v/>
      </c>
      <c r="O900" s="98"/>
      <c r="P900" s="110" t="str">
        <f t="shared" si="138"/>
        <v/>
      </c>
      <c r="Q900" s="143" t="str">
        <f t="shared" si="140"/>
        <v/>
      </c>
      <c r="R900" s="148" t="str">
        <f t="shared" si="136"/>
        <v/>
      </c>
      <c r="S900" s="113" t="str">
        <f>IF(ISBLANK(C900)=TRUE,"",VLOOKUP(C900,'Límites Gráfico'!A:D,4,FALSE))</f>
        <v/>
      </c>
      <c r="T900" s="111" t="str">
        <f t="shared" si="137"/>
        <v>N. A.</v>
      </c>
      <c r="U900" s="140"/>
      <c r="V900" s="119"/>
      <c r="W900" s="216"/>
      <c r="X900" s="216"/>
    </row>
    <row r="901" spans="1:24" x14ac:dyDescent="0.25">
      <c r="A901" s="197"/>
      <c r="B901" s="108"/>
      <c r="C901" s="115"/>
      <c r="D901" s="116"/>
      <c r="E901" s="109" t="str">
        <f t="shared" si="131"/>
        <v/>
      </c>
      <c r="F901" s="97"/>
      <c r="G901" s="109" t="str">
        <f t="shared" si="132"/>
        <v/>
      </c>
      <c r="H901" s="98"/>
      <c r="I901" s="110" t="str">
        <f t="shared" si="133"/>
        <v/>
      </c>
      <c r="J901" s="145" t="str">
        <f t="shared" si="139"/>
        <v/>
      </c>
      <c r="K901" s="116"/>
      <c r="L901" s="109" t="str">
        <f t="shared" si="134"/>
        <v/>
      </c>
      <c r="M901" s="97"/>
      <c r="N901" s="109" t="str">
        <f t="shared" si="135"/>
        <v/>
      </c>
      <c r="O901" s="98"/>
      <c r="P901" s="110" t="str">
        <f t="shared" si="138"/>
        <v/>
      </c>
      <c r="Q901" s="143" t="str">
        <f t="shared" si="140"/>
        <v/>
      </c>
      <c r="R901" s="148" t="str">
        <f t="shared" si="136"/>
        <v/>
      </c>
      <c r="S901" s="113" t="str">
        <f>IF(ISBLANK(C901)=TRUE,"",VLOOKUP(C901,'Límites Gráfico'!A:D,4,FALSE))</f>
        <v/>
      </c>
      <c r="T901" s="111" t="str">
        <f t="shared" si="137"/>
        <v>N. A.</v>
      </c>
      <c r="U901" s="140"/>
      <c r="V901" s="119"/>
      <c r="W901" s="216"/>
      <c r="X901" s="216"/>
    </row>
    <row r="902" spans="1:24" x14ac:dyDescent="0.25">
      <c r="A902" s="197"/>
      <c r="B902" s="108"/>
      <c r="C902" s="115"/>
      <c r="D902" s="116"/>
      <c r="E902" s="109" t="str">
        <f t="shared" si="131"/>
        <v/>
      </c>
      <c r="F902" s="97"/>
      <c r="G902" s="109" t="str">
        <f t="shared" si="132"/>
        <v/>
      </c>
      <c r="H902" s="98"/>
      <c r="I902" s="110" t="str">
        <f t="shared" si="133"/>
        <v/>
      </c>
      <c r="J902" s="145" t="str">
        <f t="shared" si="139"/>
        <v/>
      </c>
      <c r="K902" s="116"/>
      <c r="L902" s="109" t="str">
        <f t="shared" si="134"/>
        <v/>
      </c>
      <c r="M902" s="97"/>
      <c r="N902" s="109" t="str">
        <f t="shared" si="135"/>
        <v/>
      </c>
      <c r="O902" s="98"/>
      <c r="P902" s="110" t="str">
        <f t="shared" si="138"/>
        <v/>
      </c>
      <c r="Q902" s="143" t="str">
        <f t="shared" si="140"/>
        <v/>
      </c>
      <c r="R902" s="148" t="str">
        <f t="shared" si="136"/>
        <v/>
      </c>
      <c r="S902" s="113" t="str">
        <f>IF(ISBLANK(C902)=TRUE,"",VLOOKUP(C902,'Límites Gráfico'!A:D,4,FALSE))</f>
        <v/>
      </c>
      <c r="T902" s="111" t="str">
        <f t="shared" si="137"/>
        <v>N. A.</v>
      </c>
      <c r="U902" s="140"/>
      <c r="V902" s="119"/>
      <c r="W902" s="216"/>
      <c r="X902" s="216"/>
    </row>
    <row r="903" spans="1:24" x14ac:dyDescent="0.25">
      <c r="A903" s="197"/>
      <c r="B903" s="108"/>
      <c r="C903" s="115"/>
      <c r="D903" s="116"/>
      <c r="E903" s="109" t="str">
        <f t="shared" si="131"/>
        <v/>
      </c>
      <c r="F903" s="97"/>
      <c r="G903" s="109" t="str">
        <f t="shared" si="132"/>
        <v/>
      </c>
      <c r="H903" s="98"/>
      <c r="I903" s="110" t="str">
        <f t="shared" si="133"/>
        <v/>
      </c>
      <c r="J903" s="145" t="str">
        <f t="shared" si="139"/>
        <v/>
      </c>
      <c r="K903" s="116"/>
      <c r="L903" s="109" t="str">
        <f t="shared" si="134"/>
        <v/>
      </c>
      <c r="M903" s="97"/>
      <c r="N903" s="109" t="str">
        <f t="shared" si="135"/>
        <v/>
      </c>
      <c r="O903" s="98"/>
      <c r="P903" s="110" t="str">
        <f t="shared" si="138"/>
        <v/>
      </c>
      <c r="Q903" s="143" t="str">
        <f t="shared" si="140"/>
        <v/>
      </c>
      <c r="R903" s="148" t="str">
        <f t="shared" si="136"/>
        <v/>
      </c>
      <c r="S903" s="113" t="str">
        <f>IF(ISBLANK(C903)=TRUE,"",VLOOKUP(C903,'Límites Gráfico'!A:D,4,FALSE))</f>
        <v/>
      </c>
      <c r="T903" s="111" t="str">
        <f t="shared" si="137"/>
        <v>N. A.</v>
      </c>
      <c r="U903" s="140"/>
      <c r="V903" s="119"/>
      <c r="W903" s="216"/>
      <c r="X903" s="216"/>
    </row>
    <row r="904" spans="1:24" x14ac:dyDescent="0.25">
      <c r="A904" s="197"/>
      <c r="B904" s="108"/>
      <c r="C904" s="115"/>
      <c r="D904" s="116"/>
      <c r="E904" s="109" t="str">
        <f t="shared" si="131"/>
        <v/>
      </c>
      <c r="F904" s="97"/>
      <c r="G904" s="109" t="str">
        <f t="shared" si="132"/>
        <v/>
      </c>
      <c r="H904" s="98"/>
      <c r="I904" s="110" t="str">
        <f t="shared" si="133"/>
        <v/>
      </c>
      <c r="J904" s="145" t="str">
        <f t="shared" si="139"/>
        <v/>
      </c>
      <c r="K904" s="116"/>
      <c r="L904" s="109" t="str">
        <f t="shared" si="134"/>
        <v/>
      </c>
      <c r="M904" s="97"/>
      <c r="N904" s="109" t="str">
        <f t="shared" si="135"/>
        <v/>
      </c>
      <c r="O904" s="98"/>
      <c r="P904" s="110" t="str">
        <f t="shared" si="138"/>
        <v/>
      </c>
      <c r="Q904" s="143" t="str">
        <f t="shared" si="140"/>
        <v/>
      </c>
      <c r="R904" s="148" t="str">
        <f t="shared" si="136"/>
        <v/>
      </c>
      <c r="S904" s="113" t="str">
        <f>IF(ISBLANK(C904)=TRUE,"",VLOOKUP(C904,'Límites Gráfico'!A:D,4,FALSE))</f>
        <v/>
      </c>
      <c r="T904" s="111" t="str">
        <f t="shared" si="137"/>
        <v>N. A.</v>
      </c>
      <c r="U904" s="140"/>
      <c r="V904" s="119"/>
      <c r="W904" s="216"/>
      <c r="X904" s="216"/>
    </row>
    <row r="905" spans="1:24" x14ac:dyDescent="0.25">
      <c r="A905" s="197"/>
      <c r="B905" s="108"/>
      <c r="C905" s="115"/>
      <c r="D905" s="116"/>
      <c r="E905" s="109" t="str">
        <f t="shared" si="131"/>
        <v/>
      </c>
      <c r="F905" s="97"/>
      <c r="G905" s="109" t="str">
        <f t="shared" si="132"/>
        <v/>
      </c>
      <c r="H905" s="98"/>
      <c r="I905" s="110" t="str">
        <f t="shared" si="133"/>
        <v/>
      </c>
      <c r="J905" s="145" t="str">
        <f t="shared" si="139"/>
        <v/>
      </c>
      <c r="K905" s="116"/>
      <c r="L905" s="109" t="str">
        <f t="shared" si="134"/>
        <v/>
      </c>
      <c r="M905" s="97"/>
      <c r="N905" s="109" t="str">
        <f t="shared" si="135"/>
        <v/>
      </c>
      <c r="O905" s="98"/>
      <c r="P905" s="110" t="str">
        <f t="shared" si="138"/>
        <v/>
      </c>
      <c r="Q905" s="143" t="str">
        <f t="shared" si="140"/>
        <v/>
      </c>
      <c r="R905" s="148" t="str">
        <f t="shared" si="136"/>
        <v/>
      </c>
      <c r="S905" s="113" t="str">
        <f>IF(ISBLANK(C905)=TRUE,"",VLOOKUP(C905,'Límites Gráfico'!A:D,4,FALSE))</f>
        <v/>
      </c>
      <c r="T905" s="111" t="str">
        <f t="shared" si="137"/>
        <v>N. A.</v>
      </c>
      <c r="U905" s="140"/>
      <c r="V905" s="119"/>
      <c r="W905" s="216"/>
      <c r="X905" s="216"/>
    </row>
    <row r="906" spans="1:24" x14ac:dyDescent="0.25">
      <c r="A906" s="197"/>
      <c r="B906" s="108"/>
      <c r="C906" s="115"/>
      <c r="D906" s="116"/>
      <c r="E906" s="109" t="str">
        <f t="shared" si="131"/>
        <v/>
      </c>
      <c r="F906" s="97"/>
      <c r="G906" s="109" t="str">
        <f t="shared" si="132"/>
        <v/>
      </c>
      <c r="H906" s="98"/>
      <c r="I906" s="110" t="str">
        <f t="shared" si="133"/>
        <v/>
      </c>
      <c r="J906" s="145" t="str">
        <f t="shared" si="139"/>
        <v/>
      </c>
      <c r="K906" s="116"/>
      <c r="L906" s="109" t="str">
        <f t="shared" si="134"/>
        <v/>
      </c>
      <c r="M906" s="97"/>
      <c r="N906" s="109" t="str">
        <f t="shared" si="135"/>
        <v/>
      </c>
      <c r="O906" s="98"/>
      <c r="P906" s="110" t="str">
        <f t="shared" si="138"/>
        <v/>
      </c>
      <c r="Q906" s="143" t="str">
        <f t="shared" si="140"/>
        <v/>
      </c>
      <c r="R906" s="148" t="str">
        <f t="shared" si="136"/>
        <v/>
      </c>
      <c r="S906" s="113" t="str">
        <f>IF(ISBLANK(C906)=TRUE,"",VLOOKUP(C906,'Límites Gráfico'!A:D,4,FALSE))</f>
        <v/>
      </c>
      <c r="T906" s="111" t="str">
        <f t="shared" si="137"/>
        <v>N. A.</v>
      </c>
      <c r="U906" s="140"/>
      <c r="V906" s="119"/>
      <c r="W906" s="216"/>
      <c r="X906" s="216"/>
    </row>
    <row r="907" spans="1:24" x14ac:dyDescent="0.25">
      <c r="A907" s="197"/>
      <c r="B907" s="108"/>
      <c r="C907" s="115"/>
      <c r="D907" s="116"/>
      <c r="E907" s="109" t="str">
        <f t="shared" si="131"/>
        <v/>
      </c>
      <c r="F907" s="97"/>
      <c r="G907" s="109" t="str">
        <f t="shared" si="132"/>
        <v/>
      </c>
      <c r="H907" s="98"/>
      <c r="I907" s="110" t="str">
        <f t="shared" si="133"/>
        <v/>
      </c>
      <c r="J907" s="145" t="str">
        <f t="shared" si="139"/>
        <v/>
      </c>
      <c r="K907" s="116"/>
      <c r="L907" s="109" t="str">
        <f t="shared" si="134"/>
        <v/>
      </c>
      <c r="M907" s="97"/>
      <c r="N907" s="109" t="str">
        <f t="shared" si="135"/>
        <v/>
      </c>
      <c r="O907" s="98"/>
      <c r="P907" s="110" t="str">
        <f t="shared" si="138"/>
        <v/>
      </c>
      <c r="Q907" s="143" t="str">
        <f t="shared" si="140"/>
        <v/>
      </c>
      <c r="R907" s="148" t="str">
        <f t="shared" si="136"/>
        <v/>
      </c>
      <c r="S907" s="113" t="str">
        <f>IF(ISBLANK(C907)=TRUE,"",VLOOKUP(C907,'Límites Gráfico'!A:D,4,FALSE))</f>
        <v/>
      </c>
      <c r="T907" s="111" t="str">
        <f t="shared" si="137"/>
        <v>N. A.</v>
      </c>
      <c r="U907" s="140"/>
      <c r="V907" s="119"/>
      <c r="W907" s="216"/>
      <c r="X907" s="216"/>
    </row>
    <row r="908" spans="1:24" x14ac:dyDescent="0.25">
      <c r="A908" s="197"/>
      <c r="B908" s="108"/>
      <c r="C908" s="115"/>
      <c r="D908" s="116"/>
      <c r="E908" s="109" t="str">
        <f t="shared" si="131"/>
        <v/>
      </c>
      <c r="F908" s="97"/>
      <c r="G908" s="109" t="str">
        <f t="shared" si="132"/>
        <v/>
      </c>
      <c r="H908" s="98"/>
      <c r="I908" s="110" t="str">
        <f t="shared" si="133"/>
        <v/>
      </c>
      <c r="J908" s="145" t="str">
        <f t="shared" si="139"/>
        <v/>
      </c>
      <c r="K908" s="116"/>
      <c r="L908" s="109" t="str">
        <f t="shared" si="134"/>
        <v/>
      </c>
      <c r="M908" s="97"/>
      <c r="N908" s="109" t="str">
        <f t="shared" si="135"/>
        <v/>
      </c>
      <c r="O908" s="98"/>
      <c r="P908" s="110" t="str">
        <f t="shared" si="138"/>
        <v/>
      </c>
      <c r="Q908" s="143" t="str">
        <f t="shared" si="140"/>
        <v/>
      </c>
      <c r="R908" s="148" t="str">
        <f t="shared" si="136"/>
        <v/>
      </c>
      <c r="S908" s="113" t="str">
        <f>IF(ISBLANK(C908)=TRUE,"",VLOOKUP(C908,'Límites Gráfico'!A:D,4,FALSE))</f>
        <v/>
      </c>
      <c r="T908" s="111" t="str">
        <f t="shared" si="137"/>
        <v>N. A.</v>
      </c>
      <c r="U908" s="140"/>
      <c r="V908" s="119"/>
      <c r="W908" s="216"/>
      <c r="X908" s="216"/>
    </row>
    <row r="909" spans="1:24" x14ac:dyDescent="0.25">
      <c r="A909" s="197"/>
      <c r="B909" s="108"/>
      <c r="C909" s="115"/>
      <c r="D909" s="116"/>
      <c r="E909" s="109" t="str">
        <f t="shared" si="131"/>
        <v/>
      </c>
      <c r="F909" s="97"/>
      <c r="G909" s="109" t="str">
        <f t="shared" si="132"/>
        <v/>
      </c>
      <c r="H909" s="98"/>
      <c r="I909" s="110" t="str">
        <f t="shared" si="133"/>
        <v/>
      </c>
      <c r="J909" s="145" t="str">
        <f t="shared" si="139"/>
        <v/>
      </c>
      <c r="K909" s="116"/>
      <c r="L909" s="109" t="str">
        <f t="shared" si="134"/>
        <v/>
      </c>
      <c r="M909" s="97"/>
      <c r="N909" s="109" t="str">
        <f t="shared" si="135"/>
        <v/>
      </c>
      <c r="O909" s="98"/>
      <c r="P909" s="110" t="str">
        <f t="shared" si="138"/>
        <v/>
      </c>
      <c r="Q909" s="143" t="str">
        <f t="shared" si="140"/>
        <v/>
      </c>
      <c r="R909" s="148" t="str">
        <f t="shared" si="136"/>
        <v/>
      </c>
      <c r="S909" s="113" t="str">
        <f>IF(ISBLANK(C909)=TRUE,"",VLOOKUP(C909,'Límites Gráfico'!A:D,4,FALSE))</f>
        <v/>
      </c>
      <c r="T909" s="111" t="str">
        <f t="shared" si="137"/>
        <v>N. A.</v>
      </c>
      <c r="U909" s="140"/>
      <c r="V909" s="119"/>
      <c r="W909" s="216"/>
      <c r="X909" s="216"/>
    </row>
    <row r="910" spans="1:24" x14ac:dyDescent="0.25">
      <c r="A910" s="197"/>
      <c r="B910" s="108"/>
      <c r="C910" s="115"/>
      <c r="D910" s="116"/>
      <c r="E910" s="109" t="str">
        <f t="shared" si="131"/>
        <v/>
      </c>
      <c r="F910" s="97"/>
      <c r="G910" s="109" t="str">
        <f t="shared" si="132"/>
        <v/>
      </c>
      <c r="H910" s="98"/>
      <c r="I910" s="110" t="str">
        <f t="shared" si="133"/>
        <v/>
      </c>
      <c r="J910" s="145" t="str">
        <f t="shared" si="139"/>
        <v/>
      </c>
      <c r="K910" s="116"/>
      <c r="L910" s="109" t="str">
        <f t="shared" si="134"/>
        <v/>
      </c>
      <c r="M910" s="97"/>
      <c r="N910" s="109" t="str">
        <f t="shared" si="135"/>
        <v/>
      </c>
      <c r="O910" s="98"/>
      <c r="P910" s="110" t="str">
        <f t="shared" si="138"/>
        <v/>
      </c>
      <c r="Q910" s="143" t="str">
        <f t="shared" si="140"/>
        <v/>
      </c>
      <c r="R910" s="148" t="str">
        <f t="shared" si="136"/>
        <v/>
      </c>
      <c r="S910" s="113" t="str">
        <f>IF(ISBLANK(C910)=TRUE,"",VLOOKUP(C910,'Límites Gráfico'!A:D,4,FALSE))</f>
        <v/>
      </c>
      <c r="T910" s="111" t="str">
        <f t="shared" si="137"/>
        <v>N. A.</v>
      </c>
      <c r="U910" s="140"/>
      <c r="V910" s="119"/>
      <c r="W910" s="216"/>
      <c r="X910" s="216"/>
    </row>
    <row r="911" spans="1:24" x14ac:dyDescent="0.25">
      <c r="A911" s="197"/>
      <c r="B911" s="108"/>
      <c r="C911" s="115"/>
      <c r="D911" s="116"/>
      <c r="E911" s="109" t="str">
        <f t="shared" si="131"/>
        <v/>
      </c>
      <c r="F911" s="97"/>
      <c r="G911" s="109" t="str">
        <f t="shared" si="132"/>
        <v/>
      </c>
      <c r="H911" s="98"/>
      <c r="I911" s="110" t="str">
        <f t="shared" si="133"/>
        <v/>
      </c>
      <c r="J911" s="145" t="str">
        <f t="shared" si="139"/>
        <v/>
      </c>
      <c r="K911" s="116"/>
      <c r="L911" s="109" t="str">
        <f t="shared" si="134"/>
        <v/>
      </c>
      <c r="M911" s="97"/>
      <c r="N911" s="109" t="str">
        <f t="shared" si="135"/>
        <v/>
      </c>
      <c r="O911" s="98"/>
      <c r="P911" s="110" t="str">
        <f t="shared" si="138"/>
        <v/>
      </c>
      <c r="Q911" s="143" t="str">
        <f t="shared" si="140"/>
        <v/>
      </c>
      <c r="R911" s="148" t="str">
        <f t="shared" si="136"/>
        <v/>
      </c>
      <c r="S911" s="113" t="str">
        <f>IF(ISBLANK(C911)=TRUE,"",VLOOKUP(C911,'Límites Gráfico'!A:D,4,FALSE))</f>
        <v/>
      </c>
      <c r="T911" s="111" t="str">
        <f t="shared" si="137"/>
        <v>N. A.</v>
      </c>
      <c r="U911" s="140"/>
      <c r="V911" s="119"/>
      <c r="W911" s="216"/>
      <c r="X911" s="216"/>
    </row>
    <row r="912" spans="1:24" x14ac:dyDescent="0.25">
      <c r="A912" s="197"/>
      <c r="B912" s="108"/>
      <c r="C912" s="115"/>
      <c r="D912" s="116"/>
      <c r="E912" s="109" t="str">
        <f t="shared" si="131"/>
        <v/>
      </c>
      <c r="F912" s="97"/>
      <c r="G912" s="109" t="str">
        <f t="shared" si="132"/>
        <v/>
      </c>
      <c r="H912" s="98"/>
      <c r="I912" s="110" t="str">
        <f t="shared" si="133"/>
        <v/>
      </c>
      <c r="J912" s="145" t="str">
        <f t="shared" si="139"/>
        <v/>
      </c>
      <c r="K912" s="116"/>
      <c r="L912" s="109" t="str">
        <f t="shared" si="134"/>
        <v/>
      </c>
      <c r="M912" s="97"/>
      <c r="N912" s="109" t="str">
        <f t="shared" si="135"/>
        <v/>
      </c>
      <c r="O912" s="98"/>
      <c r="P912" s="110" t="str">
        <f t="shared" si="138"/>
        <v/>
      </c>
      <c r="Q912" s="143" t="str">
        <f t="shared" si="140"/>
        <v/>
      </c>
      <c r="R912" s="148" t="str">
        <f t="shared" si="136"/>
        <v/>
      </c>
      <c r="S912" s="113" t="str">
        <f>IF(ISBLANK(C912)=TRUE,"",VLOOKUP(C912,'Límites Gráfico'!A:D,4,FALSE))</f>
        <v/>
      </c>
      <c r="T912" s="111" t="str">
        <f t="shared" si="137"/>
        <v>N. A.</v>
      </c>
      <c r="U912" s="140"/>
      <c r="V912" s="119"/>
      <c r="W912" s="216"/>
      <c r="X912" s="216"/>
    </row>
    <row r="913" spans="1:24" x14ac:dyDescent="0.25">
      <c r="A913" s="197"/>
      <c r="B913" s="108"/>
      <c r="C913" s="115"/>
      <c r="D913" s="116"/>
      <c r="E913" s="109" t="str">
        <f t="shared" si="131"/>
        <v/>
      </c>
      <c r="F913" s="97"/>
      <c r="G913" s="109" t="str">
        <f t="shared" si="132"/>
        <v/>
      </c>
      <c r="H913" s="98"/>
      <c r="I913" s="110" t="str">
        <f t="shared" si="133"/>
        <v/>
      </c>
      <c r="J913" s="145" t="str">
        <f t="shared" si="139"/>
        <v/>
      </c>
      <c r="K913" s="116"/>
      <c r="L913" s="109" t="str">
        <f t="shared" si="134"/>
        <v/>
      </c>
      <c r="M913" s="97"/>
      <c r="N913" s="109" t="str">
        <f t="shared" si="135"/>
        <v/>
      </c>
      <c r="O913" s="98"/>
      <c r="P913" s="110" t="str">
        <f t="shared" si="138"/>
        <v/>
      </c>
      <c r="Q913" s="143" t="str">
        <f t="shared" si="140"/>
        <v/>
      </c>
      <c r="R913" s="148" t="str">
        <f t="shared" si="136"/>
        <v/>
      </c>
      <c r="S913" s="113" t="str">
        <f>IF(ISBLANK(C913)=TRUE,"",VLOOKUP(C913,'Límites Gráfico'!A:D,4,FALSE))</f>
        <v/>
      </c>
      <c r="T913" s="111" t="str">
        <f t="shared" si="137"/>
        <v>N. A.</v>
      </c>
      <c r="U913" s="140"/>
      <c r="V913" s="119"/>
      <c r="W913" s="216"/>
      <c r="X913" s="216"/>
    </row>
    <row r="914" spans="1:24" x14ac:dyDescent="0.25">
      <c r="A914" s="197"/>
      <c r="B914" s="108"/>
      <c r="C914" s="115"/>
      <c r="D914" s="116"/>
      <c r="E914" s="109" t="str">
        <f t="shared" ref="E914:E977" si="141">IF(OR(ISBLANK(D914),ISERROR($B$14),ISERROR($B$15))=FALSE,D914+(D914*$B$14+$B$15),"")</f>
        <v/>
      </c>
      <c r="F914" s="97"/>
      <c r="G914" s="109" t="str">
        <f t="shared" ref="G914:G977" si="142">IF(OR(ISBLANK(F914),ISERROR($B$14),ISERROR($B$15))=FALSE,F914+(F914*$B$14+$B$15),"")</f>
        <v/>
      </c>
      <c r="H914" s="98"/>
      <c r="I914" s="110" t="str">
        <f t="shared" ref="I914:I977" si="143">IF(OR(ISBLANK(H914),ISERROR($B$14),ISERROR($B$15))=FALSE,H914+(H914*$B$14+$B$15),"")</f>
        <v/>
      </c>
      <c r="J914" s="145" t="str">
        <f t="shared" si="139"/>
        <v/>
      </c>
      <c r="K914" s="116"/>
      <c r="L914" s="109" t="str">
        <f t="shared" ref="L914:L977" si="144">IF(OR(ISBLANK(K914),ISERROR($B$14),ISERROR($B$15))=FALSE,K914+(K914*$B$14+$B$15),"")</f>
        <v/>
      </c>
      <c r="M914" s="97"/>
      <c r="N914" s="109" t="str">
        <f t="shared" ref="N914:N977" si="145">IF(OR(ISBLANK(M914),ISERROR($B$14),ISERROR($B$15))=FALSE,M914+(M914*$B$14+$B$15),"")</f>
        <v/>
      </c>
      <c r="O914" s="98"/>
      <c r="P914" s="110" t="str">
        <f t="shared" si="138"/>
        <v/>
      </c>
      <c r="Q914" s="143" t="str">
        <f t="shared" si="140"/>
        <v/>
      </c>
      <c r="R914" s="148" t="str">
        <f t="shared" ref="R914:R977" si="146">IF(AND(ISNUMBER(Q914),ISNUMBER(J914))=TRUE,AVERAGE(Q914,J914),"")</f>
        <v/>
      </c>
      <c r="S914" s="113" t="str">
        <f>IF(ISBLANK(C914)=TRUE,"",VLOOKUP(C914,'Límites Gráfico'!A:D,4,FALSE))</f>
        <v/>
      </c>
      <c r="T914" s="111" t="str">
        <f t="shared" ref="T914:T977" si="147">IF(AND(ISNUMBER(J914),ISNUMBER((Q914)))=TRUE,ABS(Q914-J914)/AVERAGE(Q914,J914),"N. A.")</f>
        <v>N. A.</v>
      </c>
      <c r="U914" s="140"/>
      <c r="V914" s="119"/>
      <c r="W914" s="216"/>
      <c r="X914" s="216"/>
    </row>
    <row r="915" spans="1:24" x14ac:dyDescent="0.25">
      <c r="A915" s="197"/>
      <c r="B915" s="108"/>
      <c r="C915" s="115"/>
      <c r="D915" s="116"/>
      <c r="E915" s="109" t="str">
        <f t="shared" si="141"/>
        <v/>
      </c>
      <c r="F915" s="97"/>
      <c r="G915" s="109" t="str">
        <f t="shared" si="142"/>
        <v/>
      </c>
      <c r="H915" s="98"/>
      <c r="I915" s="110" t="str">
        <f t="shared" si="143"/>
        <v/>
      </c>
      <c r="J915" s="145" t="str">
        <f t="shared" si="139"/>
        <v/>
      </c>
      <c r="K915" s="116"/>
      <c r="L915" s="109" t="str">
        <f t="shared" si="144"/>
        <v/>
      </c>
      <c r="M915" s="97"/>
      <c r="N915" s="109" t="str">
        <f t="shared" si="145"/>
        <v/>
      </c>
      <c r="O915" s="98"/>
      <c r="P915" s="110" t="str">
        <f t="shared" ref="P915:P978" si="148">IF(OR(ISBLANK(O915),ISERROR($B$14),ISERROR($B$15))=FALSE,O915+(O915*$B$14+$B$15),"")</f>
        <v/>
      </c>
      <c r="Q915" s="143" t="str">
        <f t="shared" si="140"/>
        <v/>
      </c>
      <c r="R915" s="148" t="str">
        <f t="shared" si="146"/>
        <v/>
      </c>
      <c r="S915" s="113" t="str">
        <f>IF(ISBLANK(C915)=TRUE,"",VLOOKUP(C915,'Límites Gráfico'!A:D,4,FALSE))</f>
        <v/>
      </c>
      <c r="T915" s="111" t="str">
        <f t="shared" si="147"/>
        <v>N. A.</v>
      </c>
      <c r="U915" s="140"/>
      <c r="V915" s="119"/>
      <c r="W915" s="216"/>
      <c r="X915" s="216"/>
    </row>
    <row r="916" spans="1:24" x14ac:dyDescent="0.25">
      <c r="A916" s="197"/>
      <c r="B916" s="108"/>
      <c r="C916" s="115"/>
      <c r="D916" s="116"/>
      <c r="E916" s="109" t="str">
        <f t="shared" si="141"/>
        <v/>
      </c>
      <c r="F916" s="97"/>
      <c r="G916" s="109" t="str">
        <f t="shared" si="142"/>
        <v/>
      </c>
      <c r="H916" s="98"/>
      <c r="I916" s="110" t="str">
        <f t="shared" si="143"/>
        <v/>
      </c>
      <c r="J916" s="145" t="str">
        <f t="shared" si="139"/>
        <v/>
      </c>
      <c r="K916" s="116"/>
      <c r="L916" s="109" t="str">
        <f t="shared" si="144"/>
        <v/>
      </c>
      <c r="M916" s="97"/>
      <c r="N916" s="109" t="str">
        <f t="shared" si="145"/>
        <v/>
      </c>
      <c r="O916" s="98"/>
      <c r="P916" s="110" t="str">
        <f t="shared" si="148"/>
        <v/>
      </c>
      <c r="Q916" s="143" t="str">
        <f t="shared" si="140"/>
        <v/>
      </c>
      <c r="R916" s="148" t="str">
        <f t="shared" si="146"/>
        <v/>
      </c>
      <c r="S916" s="113" t="str">
        <f>IF(ISBLANK(C916)=TRUE,"",VLOOKUP(C916,'Límites Gráfico'!A:D,4,FALSE))</f>
        <v/>
      </c>
      <c r="T916" s="111" t="str">
        <f t="shared" si="147"/>
        <v>N. A.</v>
      </c>
      <c r="U916" s="140"/>
      <c r="V916" s="119"/>
      <c r="W916" s="216"/>
      <c r="X916" s="216"/>
    </row>
    <row r="917" spans="1:24" x14ac:dyDescent="0.25">
      <c r="A917" s="197"/>
      <c r="B917" s="108"/>
      <c r="C917" s="115"/>
      <c r="D917" s="116"/>
      <c r="E917" s="109" t="str">
        <f t="shared" si="141"/>
        <v/>
      </c>
      <c r="F917" s="97"/>
      <c r="G917" s="109" t="str">
        <f t="shared" si="142"/>
        <v/>
      </c>
      <c r="H917" s="98"/>
      <c r="I917" s="110" t="str">
        <f t="shared" si="143"/>
        <v/>
      </c>
      <c r="J917" s="145" t="str">
        <f t="shared" ref="J917:J980" si="149">IF(AND(ISNUMBER(E917),ISNUMBER(G917),ISNUMBER(I917))=TRUE,IF((G917-E917)&lt;$G$6,"MASA INSUFICIENTE",IF(100-(G917-E917)*100/I917&lt;$D$6,"&lt; "&amp;$D$6,100-(G917-E917)*100/I917)),"")</f>
        <v/>
      </c>
      <c r="K917" s="116"/>
      <c r="L917" s="109" t="str">
        <f t="shared" si="144"/>
        <v/>
      </c>
      <c r="M917" s="97"/>
      <c r="N917" s="109" t="str">
        <f t="shared" si="145"/>
        <v/>
      </c>
      <c r="O917" s="98"/>
      <c r="P917" s="110" t="str">
        <f t="shared" si="148"/>
        <v/>
      </c>
      <c r="Q917" s="143" t="str">
        <f t="shared" ref="Q917:Q980" si="150">IF(AND(ISNUMBER(L917),ISNUMBER(N917),ISNUMBER(P917))=TRUE,IF((N917-L917)&lt;$G$6,"MASA INSUFICIENTE",IF(100-(N917-L917)*100/P917&lt;$D$6,"&lt; "&amp;$D$6,100-(N917-L917)*100/P917)),"")</f>
        <v/>
      </c>
      <c r="R917" s="148" t="str">
        <f t="shared" si="146"/>
        <v/>
      </c>
      <c r="S917" s="113" t="str">
        <f>IF(ISBLANK(C917)=TRUE,"",VLOOKUP(C917,'Límites Gráfico'!A:D,4,FALSE))</f>
        <v/>
      </c>
      <c r="T917" s="111" t="str">
        <f t="shared" si="147"/>
        <v>N. A.</v>
      </c>
      <c r="U917" s="140"/>
      <c r="V917" s="119"/>
      <c r="W917" s="216"/>
      <c r="X917" s="216"/>
    </row>
    <row r="918" spans="1:24" x14ac:dyDescent="0.25">
      <c r="A918" s="197"/>
      <c r="B918" s="108"/>
      <c r="C918" s="115"/>
      <c r="D918" s="116"/>
      <c r="E918" s="109" t="str">
        <f t="shared" si="141"/>
        <v/>
      </c>
      <c r="F918" s="97"/>
      <c r="G918" s="109" t="str">
        <f t="shared" si="142"/>
        <v/>
      </c>
      <c r="H918" s="98"/>
      <c r="I918" s="110" t="str">
        <f t="shared" si="143"/>
        <v/>
      </c>
      <c r="J918" s="145" t="str">
        <f t="shared" si="149"/>
        <v/>
      </c>
      <c r="K918" s="116"/>
      <c r="L918" s="109" t="str">
        <f t="shared" si="144"/>
        <v/>
      </c>
      <c r="M918" s="97"/>
      <c r="N918" s="109" t="str">
        <f t="shared" si="145"/>
        <v/>
      </c>
      <c r="O918" s="98"/>
      <c r="P918" s="110" t="str">
        <f t="shared" si="148"/>
        <v/>
      </c>
      <c r="Q918" s="143" t="str">
        <f t="shared" si="150"/>
        <v/>
      </c>
      <c r="R918" s="148" t="str">
        <f t="shared" si="146"/>
        <v/>
      </c>
      <c r="S918" s="113" t="str">
        <f>IF(ISBLANK(C918)=TRUE,"",VLOOKUP(C918,'Límites Gráfico'!A:D,4,FALSE))</f>
        <v/>
      </c>
      <c r="T918" s="111" t="str">
        <f t="shared" si="147"/>
        <v>N. A.</v>
      </c>
      <c r="U918" s="140"/>
      <c r="V918" s="119"/>
      <c r="W918" s="216"/>
      <c r="X918" s="216"/>
    </row>
    <row r="919" spans="1:24" x14ac:dyDescent="0.25">
      <c r="A919" s="197"/>
      <c r="B919" s="108"/>
      <c r="C919" s="115"/>
      <c r="D919" s="116"/>
      <c r="E919" s="109" t="str">
        <f t="shared" si="141"/>
        <v/>
      </c>
      <c r="F919" s="97"/>
      <c r="G919" s="109" t="str">
        <f t="shared" si="142"/>
        <v/>
      </c>
      <c r="H919" s="98"/>
      <c r="I919" s="110" t="str">
        <f t="shared" si="143"/>
        <v/>
      </c>
      <c r="J919" s="145" t="str">
        <f t="shared" si="149"/>
        <v/>
      </c>
      <c r="K919" s="116"/>
      <c r="L919" s="109" t="str">
        <f t="shared" si="144"/>
        <v/>
      </c>
      <c r="M919" s="97"/>
      <c r="N919" s="109" t="str">
        <f t="shared" si="145"/>
        <v/>
      </c>
      <c r="O919" s="98"/>
      <c r="P919" s="110" t="str">
        <f t="shared" si="148"/>
        <v/>
      </c>
      <c r="Q919" s="143" t="str">
        <f t="shared" si="150"/>
        <v/>
      </c>
      <c r="R919" s="148" t="str">
        <f t="shared" si="146"/>
        <v/>
      </c>
      <c r="S919" s="113" t="str">
        <f>IF(ISBLANK(C919)=TRUE,"",VLOOKUP(C919,'Límites Gráfico'!A:D,4,FALSE))</f>
        <v/>
      </c>
      <c r="T919" s="111" t="str">
        <f t="shared" si="147"/>
        <v>N. A.</v>
      </c>
      <c r="U919" s="140"/>
      <c r="V919" s="119"/>
      <c r="W919" s="216"/>
      <c r="X919" s="216"/>
    </row>
    <row r="920" spans="1:24" x14ac:dyDescent="0.25">
      <c r="A920" s="197"/>
      <c r="B920" s="108"/>
      <c r="C920" s="115"/>
      <c r="D920" s="116"/>
      <c r="E920" s="109" t="str">
        <f t="shared" si="141"/>
        <v/>
      </c>
      <c r="F920" s="97"/>
      <c r="G920" s="109" t="str">
        <f t="shared" si="142"/>
        <v/>
      </c>
      <c r="H920" s="98"/>
      <c r="I920" s="110" t="str">
        <f t="shared" si="143"/>
        <v/>
      </c>
      <c r="J920" s="145" t="str">
        <f t="shared" si="149"/>
        <v/>
      </c>
      <c r="K920" s="116"/>
      <c r="L920" s="109" t="str">
        <f t="shared" si="144"/>
        <v/>
      </c>
      <c r="M920" s="97"/>
      <c r="N920" s="109" t="str">
        <f t="shared" si="145"/>
        <v/>
      </c>
      <c r="O920" s="98"/>
      <c r="P920" s="110" t="str">
        <f t="shared" si="148"/>
        <v/>
      </c>
      <c r="Q920" s="143" t="str">
        <f t="shared" si="150"/>
        <v/>
      </c>
      <c r="R920" s="148" t="str">
        <f t="shared" si="146"/>
        <v/>
      </c>
      <c r="S920" s="113" t="str">
        <f>IF(ISBLANK(C920)=TRUE,"",VLOOKUP(C920,'Límites Gráfico'!A:D,4,FALSE))</f>
        <v/>
      </c>
      <c r="T920" s="111" t="str">
        <f t="shared" si="147"/>
        <v>N. A.</v>
      </c>
      <c r="U920" s="140"/>
      <c r="V920" s="119"/>
      <c r="W920" s="216"/>
      <c r="X920" s="216"/>
    </row>
    <row r="921" spans="1:24" x14ac:dyDescent="0.25">
      <c r="A921" s="197"/>
      <c r="B921" s="108"/>
      <c r="C921" s="115"/>
      <c r="D921" s="116"/>
      <c r="E921" s="109" t="str">
        <f t="shared" si="141"/>
        <v/>
      </c>
      <c r="F921" s="97"/>
      <c r="G921" s="109" t="str">
        <f t="shared" si="142"/>
        <v/>
      </c>
      <c r="H921" s="98"/>
      <c r="I921" s="110" t="str">
        <f t="shared" si="143"/>
        <v/>
      </c>
      <c r="J921" s="145" t="str">
        <f t="shared" si="149"/>
        <v/>
      </c>
      <c r="K921" s="116"/>
      <c r="L921" s="109" t="str">
        <f t="shared" si="144"/>
        <v/>
      </c>
      <c r="M921" s="97"/>
      <c r="N921" s="109" t="str">
        <f t="shared" si="145"/>
        <v/>
      </c>
      <c r="O921" s="98"/>
      <c r="P921" s="110" t="str">
        <f t="shared" si="148"/>
        <v/>
      </c>
      <c r="Q921" s="143" t="str">
        <f t="shared" si="150"/>
        <v/>
      </c>
      <c r="R921" s="148" t="str">
        <f t="shared" si="146"/>
        <v/>
      </c>
      <c r="S921" s="113" t="str">
        <f>IF(ISBLANK(C921)=TRUE,"",VLOOKUP(C921,'Límites Gráfico'!A:D,4,FALSE))</f>
        <v/>
      </c>
      <c r="T921" s="111" t="str">
        <f t="shared" si="147"/>
        <v>N. A.</v>
      </c>
      <c r="U921" s="140"/>
      <c r="V921" s="119"/>
      <c r="W921" s="216"/>
      <c r="X921" s="216"/>
    </row>
    <row r="922" spans="1:24" x14ac:dyDescent="0.25">
      <c r="A922" s="197"/>
      <c r="B922" s="108"/>
      <c r="C922" s="115"/>
      <c r="D922" s="116"/>
      <c r="E922" s="109" t="str">
        <f t="shared" si="141"/>
        <v/>
      </c>
      <c r="F922" s="97"/>
      <c r="G922" s="109" t="str">
        <f t="shared" si="142"/>
        <v/>
      </c>
      <c r="H922" s="98"/>
      <c r="I922" s="110" t="str">
        <f t="shared" si="143"/>
        <v/>
      </c>
      <c r="J922" s="145" t="str">
        <f t="shared" si="149"/>
        <v/>
      </c>
      <c r="K922" s="116"/>
      <c r="L922" s="109" t="str">
        <f t="shared" si="144"/>
        <v/>
      </c>
      <c r="M922" s="97"/>
      <c r="N922" s="109" t="str">
        <f t="shared" si="145"/>
        <v/>
      </c>
      <c r="O922" s="98"/>
      <c r="P922" s="110" t="str">
        <f t="shared" si="148"/>
        <v/>
      </c>
      <c r="Q922" s="143" t="str">
        <f t="shared" si="150"/>
        <v/>
      </c>
      <c r="R922" s="148" t="str">
        <f t="shared" si="146"/>
        <v/>
      </c>
      <c r="S922" s="113" t="str">
        <f>IF(ISBLANK(C922)=TRUE,"",VLOOKUP(C922,'Límites Gráfico'!A:D,4,FALSE))</f>
        <v/>
      </c>
      <c r="T922" s="111" t="str">
        <f t="shared" si="147"/>
        <v>N. A.</v>
      </c>
      <c r="U922" s="140"/>
      <c r="V922" s="119"/>
      <c r="W922" s="216"/>
      <c r="X922" s="216"/>
    </row>
    <row r="923" spans="1:24" x14ac:dyDescent="0.25">
      <c r="A923" s="197"/>
      <c r="B923" s="108"/>
      <c r="C923" s="115"/>
      <c r="D923" s="116"/>
      <c r="E923" s="109" t="str">
        <f t="shared" si="141"/>
        <v/>
      </c>
      <c r="F923" s="97"/>
      <c r="G923" s="109" t="str">
        <f t="shared" si="142"/>
        <v/>
      </c>
      <c r="H923" s="98"/>
      <c r="I923" s="110" t="str">
        <f t="shared" si="143"/>
        <v/>
      </c>
      <c r="J923" s="145" t="str">
        <f t="shared" si="149"/>
        <v/>
      </c>
      <c r="K923" s="116"/>
      <c r="L923" s="109" t="str">
        <f t="shared" si="144"/>
        <v/>
      </c>
      <c r="M923" s="97"/>
      <c r="N923" s="109" t="str">
        <f t="shared" si="145"/>
        <v/>
      </c>
      <c r="O923" s="98"/>
      <c r="P923" s="110" t="str">
        <f t="shared" si="148"/>
        <v/>
      </c>
      <c r="Q923" s="143" t="str">
        <f t="shared" si="150"/>
        <v/>
      </c>
      <c r="R923" s="148" t="str">
        <f t="shared" si="146"/>
        <v/>
      </c>
      <c r="S923" s="113" t="str">
        <f>IF(ISBLANK(C923)=TRUE,"",VLOOKUP(C923,'Límites Gráfico'!A:D,4,FALSE))</f>
        <v/>
      </c>
      <c r="T923" s="111" t="str">
        <f t="shared" si="147"/>
        <v>N. A.</v>
      </c>
      <c r="U923" s="140"/>
      <c r="V923" s="119"/>
      <c r="W923" s="216"/>
      <c r="X923" s="216"/>
    </row>
    <row r="924" spans="1:24" x14ac:dyDescent="0.25">
      <c r="A924" s="197"/>
      <c r="B924" s="108"/>
      <c r="C924" s="115"/>
      <c r="D924" s="116"/>
      <c r="E924" s="109" t="str">
        <f t="shared" si="141"/>
        <v/>
      </c>
      <c r="F924" s="97"/>
      <c r="G924" s="109" t="str">
        <f t="shared" si="142"/>
        <v/>
      </c>
      <c r="H924" s="98"/>
      <c r="I924" s="110" t="str">
        <f t="shared" si="143"/>
        <v/>
      </c>
      <c r="J924" s="145" t="str">
        <f t="shared" si="149"/>
        <v/>
      </c>
      <c r="K924" s="116"/>
      <c r="L924" s="109" t="str">
        <f t="shared" si="144"/>
        <v/>
      </c>
      <c r="M924" s="97"/>
      <c r="N924" s="109" t="str">
        <f t="shared" si="145"/>
        <v/>
      </c>
      <c r="O924" s="98"/>
      <c r="P924" s="110" t="str">
        <f t="shared" si="148"/>
        <v/>
      </c>
      <c r="Q924" s="143" t="str">
        <f t="shared" si="150"/>
        <v/>
      </c>
      <c r="R924" s="148" t="str">
        <f t="shared" si="146"/>
        <v/>
      </c>
      <c r="S924" s="113" t="str">
        <f>IF(ISBLANK(C924)=TRUE,"",VLOOKUP(C924,'Límites Gráfico'!A:D,4,FALSE))</f>
        <v/>
      </c>
      <c r="T924" s="111" t="str">
        <f t="shared" si="147"/>
        <v>N. A.</v>
      </c>
      <c r="U924" s="140"/>
      <c r="V924" s="119"/>
      <c r="W924" s="216"/>
      <c r="X924" s="216"/>
    </row>
    <row r="925" spans="1:24" x14ac:dyDescent="0.25">
      <c r="A925" s="197"/>
      <c r="B925" s="108"/>
      <c r="C925" s="115"/>
      <c r="D925" s="116"/>
      <c r="E925" s="109" t="str">
        <f t="shared" si="141"/>
        <v/>
      </c>
      <c r="F925" s="97"/>
      <c r="G925" s="109" t="str">
        <f t="shared" si="142"/>
        <v/>
      </c>
      <c r="H925" s="98"/>
      <c r="I925" s="110" t="str">
        <f t="shared" si="143"/>
        <v/>
      </c>
      <c r="J925" s="145" t="str">
        <f t="shared" si="149"/>
        <v/>
      </c>
      <c r="K925" s="116"/>
      <c r="L925" s="109" t="str">
        <f t="shared" si="144"/>
        <v/>
      </c>
      <c r="M925" s="97"/>
      <c r="N925" s="109" t="str">
        <f t="shared" si="145"/>
        <v/>
      </c>
      <c r="O925" s="98"/>
      <c r="P925" s="110" t="str">
        <f t="shared" si="148"/>
        <v/>
      </c>
      <c r="Q925" s="143" t="str">
        <f t="shared" si="150"/>
        <v/>
      </c>
      <c r="R925" s="148" t="str">
        <f t="shared" si="146"/>
        <v/>
      </c>
      <c r="S925" s="113" t="str">
        <f>IF(ISBLANK(C925)=TRUE,"",VLOOKUP(C925,'Límites Gráfico'!A:D,4,FALSE))</f>
        <v/>
      </c>
      <c r="T925" s="111" t="str">
        <f t="shared" si="147"/>
        <v>N. A.</v>
      </c>
      <c r="U925" s="140"/>
      <c r="V925" s="119"/>
      <c r="W925" s="216"/>
      <c r="X925" s="216"/>
    </row>
    <row r="926" spans="1:24" x14ac:dyDescent="0.25">
      <c r="A926" s="197"/>
      <c r="B926" s="108"/>
      <c r="C926" s="115"/>
      <c r="D926" s="116"/>
      <c r="E926" s="109" t="str">
        <f t="shared" si="141"/>
        <v/>
      </c>
      <c r="F926" s="97"/>
      <c r="G926" s="109" t="str">
        <f t="shared" si="142"/>
        <v/>
      </c>
      <c r="H926" s="98"/>
      <c r="I926" s="110" t="str">
        <f t="shared" si="143"/>
        <v/>
      </c>
      <c r="J926" s="145" t="str">
        <f t="shared" si="149"/>
        <v/>
      </c>
      <c r="K926" s="116"/>
      <c r="L926" s="109" t="str">
        <f t="shared" si="144"/>
        <v/>
      </c>
      <c r="M926" s="97"/>
      <c r="N926" s="109" t="str">
        <f t="shared" si="145"/>
        <v/>
      </c>
      <c r="O926" s="98"/>
      <c r="P926" s="110" t="str">
        <f t="shared" si="148"/>
        <v/>
      </c>
      <c r="Q926" s="143" t="str">
        <f t="shared" si="150"/>
        <v/>
      </c>
      <c r="R926" s="148" t="str">
        <f t="shared" si="146"/>
        <v/>
      </c>
      <c r="S926" s="113" t="str">
        <f>IF(ISBLANK(C926)=TRUE,"",VLOOKUP(C926,'Límites Gráfico'!A:D,4,FALSE))</f>
        <v/>
      </c>
      <c r="T926" s="111" t="str">
        <f t="shared" si="147"/>
        <v>N. A.</v>
      </c>
      <c r="U926" s="140"/>
      <c r="V926" s="119"/>
      <c r="W926" s="216"/>
      <c r="X926" s="216"/>
    </row>
    <row r="927" spans="1:24" x14ac:dyDescent="0.25">
      <c r="A927" s="197"/>
      <c r="B927" s="108"/>
      <c r="C927" s="115"/>
      <c r="D927" s="116"/>
      <c r="E927" s="109" t="str">
        <f t="shared" si="141"/>
        <v/>
      </c>
      <c r="F927" s="97"/>
      <c r="G927" s="109" t="str">
        <f t="shared" si="142"/>
        <v/>
      </c>
      <c r="H927" s="98"/>
      <c r="I927" s="110" t="str">
        <f t="shared" si="143"/>
        <v/>
      </c>
      <c r="J927" s="145" t="str">
        <f t="shared" si="149"/>
        <v/>
      </c>
      <c r="K927" s="116"/>
      <c r="L927" s="109" t="str">
        <f t="shared" si="144"/>
        <v/>
      </c>
      <c r="M927" s="97"/>
      <c r="N927" s="109" t="str">
        <f t="shared" si="145"/>
        <v/>
      </c>
      <c r="O927" s="98"/>
      <c r="P927" s="110" t="str">
        <f t="shared" si="148"/>
        <v/>
      </c>
      <c r="Q927" s="143" t="str">
        <f t="shared" si="150"/>
        <v/>
      </c>
      <c r="R927" s="148" t="str">
        <f t="shared" si="146"/>
        <v/>
      </c>
      <c r="S927" s="113" t="str">
        <f>IF(ISBLANK(C927)=TRUE,"",VLOOKUP(C927,'Límites Gráfico'!A:D,4,FALSE))</f>
        <v/>
      </c>
      <c r="T927" s="111" t="str">
        <f t="shared" si="147"/>
        <v>N. A.</v>
      </c>
      <c r="U927" s="140"/>
      <c r="V927" s="119"/>
      <c r="W927" s="216"/>
      <c r="X927" s="216"/>
    </row>
    <row r="928" spans="1:24" x14ac:dyDescent="0.25">
      <c r="A928" s="197"/>
      <c r="B928" s="108"/>
      <c r="C928" s="115"/>
      <c r="D928" s="116"/>
      <c r="E928" s="109" t="str">
        <f t="shared" si="141"/>
        <v/>
      </c>
      <c r="F928" s="97"/>
      <c r="G928" s="109" t="str">
        <f t="shared" si="142"/>
        <v/>
      </c>
      <c r="H928" s="98"/>
      <c r="I928" s="110" t="str">
        <f t="shared" si="143"/>
        <v/>
      </c>
      <c r="J928" s="145" t="str">
        <f t="shared" si="149"/>
        <v/>
      </c>
      <c r="K928" s="116"/>
      <c r="L928" s="109" t="str">
        <f t="shared" si="144"/>
        <v/>
      </c>
      <c r="M928" s="97"/>
      <c r="N928" s="109" t="str">
        <f t="shared" si="145"/>
        <v/>
      </c>
      <c r="O928" s="98"/>
      <c r="P928" s="110" t="str">
        <f t="shared" si="148"/>
        <v/>
      </c>
      <c r="Q928" s="143" t="str">
        <f t="shared" si="150"/>
        <v/>
      </c>
      <c r="R928" s="148" t="str">
        <f t="shared" si="146"/>
        <v/>
      </c>
      <c r="S928" s="113" t="str">
        <f>IF(ISBLANK(C928)=TRUE,"",VLOOKUP(C928,'Límites Gráfico'!A:D,4,FALSE))</f>
        <v/>
      </c>
      <c r="T928" s="111" t="str">
        <f t="shared" si="147"/>
        <v>N. A.</v>
      </c>
      <c r="U928" s="140"/>
      <c r="V928" s="119"/>
      <c r="W928" s="216"/>
      <c r="X928" s="216"/>
    </row>
    <row r="929" spans="1:24" x14ac:dyDescent="0.25">
      <c r="A929" s="197"/>
      <c r="B929" s="108"/>
      <c r="C929" s="115"/>
      <c r="D929" s="116"/>
      <c r="E929" s="109" t="str">
        <f t="shared" si="141"/>
        <v/>
      </c>
      <c r="F929" s="97"/>
      <c r="G929" s="109" t="str">
        <f t="shared" si="142"/>
        <v/>
      </c>
      <c r="H929" s="98"/>
      <c r="I929" s="110" t="str">
        <f t="shared" si="143"/>
        <v/>
      </c>
      <c r="J929" s="145" t="str">
        <f t="shared" si="149"/>
        <v/>
      </c>
      <c r="K929" s="116"/>
      <c r="L929" s="109" t="str">
        <f t="shared" si="144"/>
        <v/>
      </c>
      <c r="M929" s="97"/>
      <c r="N929" s="109" t="str">
        <f t="shared" si="145"/>
        <v/>
      </c>
      <c r="O929" s="98"/>
      <c r="P929" s="110" t="str">
        <f t="shared" si="148"/>
        <v/>
      </c>
      <c r="Q929" s="143" t="str">
        <f t="shared" si="150"/>
        <v/>
      </c>
      <c r="R929" s="148" t="str">
        <f t="shared" si="146"/>
        <v/>
      </c>
      <c r="S929" s="113" t="str">
        <f>IF(ISBLANK(C929)=TRUE,"",VLOOKUP(C929,'Límites Gráfico'!A:D,4,FALSE))</f>
        <v/>
      </c>
      <c r="T929" s="111" t="str">
        <f t="shared" si="147"/>
        <v>N. A.</v>
      </c>
      <c r="U929" s="140"/>
      <c r="V929" s="119"/>
      <c r="W929" s="216"/>
      <c r="X929" s="216"/>
    </row>
    <row r="930" spans="1:24" x14ac:dyDescent="0.25">
      <c r="A930" s="197"/>
      <c r="B930" s="108"/>
      <c r="C930" s="115"/>
      <c r="D930" s="116"/>
      <c r="E930" s="109" t="str">
        <f t="shared" si="141"/>
        <v/>
      </c>
      <c r="F930" s="97"/>
      <c r="G930" s="109" t="str">
        <f t="shared" si="142"/>
        <v/>
      </c>
      <c r="H930" s="98"/>
      <c r="I930" s="110" t="str">
        <f t="shared" si="143"/>
        <v/>
      </c>
      <c r="J930" s="145" t="str">
        <f t="shared" si="149"/>
        <v/>
      </c>
      <c r="K930" s="116"/>
      <c r="L930" s="109" t="str">
        <f t="shared" si="144"/>
        <v/>
      </c>
      <c r="M930" s="97"/>
      <c r="N930" s="109" t="str">
        <f t="shared" si="145"/>
        <v/>
      </c>
      <c r="O930" s="98"/>
      <c r="P930" s="110" t="str">
        <f t="shared" si="148"/>
        <v/>
      </c>
      <c r="Q930" s="143" t="str">
        <f t="shared" si="150"/>
        <v/>
      </c>
      <c r="R930" s="148" t="str">
        <f t="shared" si="146"/>
        <v/>
      </c>
      <c r="S930" s="113" t="str">
        <f>IF(ISBLANK(C930)=TRUE,"",VLOOKUP(C930,'Límites Gráfico'!A:D,4,FALSE))</f>
        <v/>
      </c>
      <c r="T930" s="111" t="str">
        <f t="shared" si="147"/>
        <v>N. A.</v>
      </c>
      <c r="U930" s="140"/>
      <c r="V930" s="119"/>
      <c r="W930" s="216"/>
      <c r="X930" s="216"/>
    </row>
    <row r="931" spans="1:24" x14ac:dyDescent="0.25">
      <c r="A931" s="197"/>
      <c r="B931" s="108"/>
      <c r="C931" s="115"/>
      <c r="D931" s="116"/>
      <c r="E931" s="109" t="str">
        <f t="shared" si="141"/>
        <v/>
      </c>
      <c r="F931" s="97"/>
      <c r="G931" s="109" t="str">
        <f t="shared" si="142"/>
        <v/>
      </c>
      <c r="H931" s="98"/>
      <c r="I931" s="110" t="str">
        <f t="shared" si="143"/>
        <v/>
      </c>
      <c r="J931" s="145" t="str">
        <f t="shared" si="149"/>
        <v/>
      </c>
      <c r="K931" s="116"/>
      <c r="L931" s="109" t="str">
        <f t="shared" si="144"/>
        <v/>
      </c>
      <c r="M931" s="97"/>
      <c r="N931" s="109" t="str">
        <f t="shared" si="145"/>
        <v/>
      </c>
      <c r="O931" s="98"/>
      <c r="P931" s="110" t="str">
        <f t="shared" si="148"/>
        <v/>
      </c>
      <c r="Q931" s="143" t="str">
        <f t="shared" si="150"/>
        <v/>
      </c>
      <c r="R931" s="148" t="str">
        <f t="shared" si="146"/>
        <v/>
      </c>
      <c r="S931" s="113" t="str">
        <f>IF(ISBLANK(C931)=TRUE,"",VLOOKUP(C931,'Límites Gráfico'!A:D,4,FALSE))</f>
        <v/>
      </c>
      <c r="T931" s="111" t="str">
        <f t="shared" si="147"/>
        <v>N. A.</v>
      </c>
      <c r="U931" s="140"/>
      <c r="V931" s="119"/>
      <c r="W931" s="216"/>
      <c r="X931" s="216"/>
    </row>
    <row r="932" spans="1:24" x14ac:dyDescent="0.25">
      <c r="A932" s="197"/>
      <c r="B932" s="108"/>
      <c r="C932" s="115"/>
      <c r="D932" s="116"/>
      <c r="E932" s="109" t="str">
        <f t="shared" si="141"/>
        <v/>
      </c>
      <c r="F932" s="97"/>
      <c r="G932" s="109" t="str">
        <f t="shared" si="142"/>
        <v/>
      </c>
      <c r="H932" s="98"/>
      <c r="I932" s="110" t="str">
        <f t="shared" si="143"/>
        <v/>
      </c>
      <c r="J932" s="145" t="str">
        <f t="shared" si="149"/>
        <v/>
      </c>
      <c r="K932" s="116"/>
      <c r="L932" s="109" t="str">
        <f t="shared" si="144"/>
        <v/>
      </c>
      <c r="M932" s="97"/>
      <c r="N932" s="109" t="str">
        <f t="shared" si="145"/>
        <v/>
      </c>
      <c r="O932" s="98"/>
      <c r="P932" s="110" t="str">
        <f t="shared" si="148"/>
        <v/>
      </c>
      <c r="Q932" s="143" t="str">
        <f t="shared" si="150"/>
        <v/>
      </c>
      <c r="R932" s="148" t="str">
        <f t="shared" si="146"/>
        <v/>
      </c>
      <c r="S932" s="113" t="str">
        <f>IF(ISBLANK(C932)=TRUE,"",VLOOKUP(C932,'Límites Gráfico'!A:D,4,FALSE))</f>
        <v/>
      </c>
      <c r="T932" s="111" t="str">
        <f t="shared" si="147"/>
        <v>N. A.</v>
      </c>
      <c r="U932" s="140"/>
      <c r="V932" s="119"/>
      <c r="W932" s="216"/>
      <c r="X932" s="216"/>
    </row>
    <row r="933" spans="1:24" x14ac:dyDescent="0.25">
      <c r="A933" s="197"/>
      <c r="B933" s="108"/>
      <c r="C933" s="115"/>
      <c r="D933" s="116"/>
      <c r="E933" s="109" t="str">
        <f t="shared" si="141"/>
        <v/>
      </c>
      <c r="F933" s="97"/>
      <c r="G933" s="109" t="str">
        <f t="shared" si="142"/>
        <v/>
      </c>
      <c r="H933" s="98"/>
      <c r="I933" s="110" t="str">
        <f t="shared" si="143"/>
        <v/>
      </c>
      <c r="J933" s="145" t="str">
        <f t="shared" si="149"/>
        <v/>
      </c>
      <c r="K933" s="116"/>
      <c r="L933" s="109" t="str">
        <f t="shared" si="144"/>
        <v/>
      </c>
      <c r="M933" s="97"/>
      <c r="N933" s="109" t="str">
        <f t="shared" si="145"/>
        <v/>
      </c>
      <c r="O933" s="98"/>
      <c r="P933" s="110" t="str">
        <f t="shared" si="148"/>
        <v/>
      </c>
      <c r="Q933" s="143" t="str">
        <f t="shared" si="150"/>
        <v/>
      </c>
      <c r="R933" s="148" t="str">
        <f t="shared" si="146"/>
        <v/>
      </c>
      <c r="S933" s="113" t="str">
        <f>IF(ISBLANK(C933)=TRUE,"",VLOOKUP(C933,'Límites Gráfico'!A:D,4,FALSE))</f>
        <v/>
      </c>
      <c r="T933" s="111" t="str">
        <f t="shared" si="147"/>
        <v>N. A.</v>
      </c>
      <c r="U933" s="140"/>
      <c r="V933" s="119"/>
      <c r="W933" s="216"/>
      <c r="X933" s="216"/>
    </row>
    <row r="934" spans="1:24" x14ac:dyDescent="0.25">
      <c r="A934" s="197"/>
      <c r="B934" s="108"/>
      <c r="C934" s="115"/>
      <c r="D934" s="116"/>
      <c r="E934" s="109" t="str">
        <f t="shared" si="141"/>
        <v/>
      </c>
      <c r="F934" s="97"/>
      <c r="G934" s="109" t="str">
        <f t="shared" si="142"/>
        <v/>
      </c>
      <c r="H934" s="98"/>
      <c r="I934" s="110" t="str">
        <f t="shared" si="143"/>
        <v/>
      </c>
      <c r="J934" s="145" t="str">
        <f t="shared" si="149"/>
        <v/>
      </c>
      <c r="K934" s="116"/>
      <c r="L934" s="109" t="str">
        <f t="shared" si="144"/>
        <v/>
      </c>
      <c r="M934" s="97"/>
      <c r="N934" s="109" t="str">
        <f t="shared" si="145"/>
        <v/>
      </c>
      <c r="O934" s="98"/>
      <c r="P934" s="110" t="str">
        <f t="shared" si="148"/>
        <v/>
      </c>
      <c r="Q934" s="143" t="str">
        <f t="shared" si="150"/>
        <v/>
      </c>
      <c r="R934" s="148" t="str">
        <f t="shared" si="146"/>
        <v/>
      </c>
      <c r="S934" s="113" t="str">
        <f>IF(ISBLANK(C934)=TRUE,"",VLOOKUP(C934,'Límites Gráfico'!A:D,4,FALSE))</f>
        <v/>
      </c>
      <c r="T934" s="111" t="str">
        <f t="shared" si="147"/>
        <v>N. A.</v>
      </c>
      <c r="U934" s="140"/>
      <c r="V934" s="119"/>
      <c r="W934" s="216"/>
      <c r="X934" s="216"/>
    </row>
    <row r="935" spans="1:24" x14ac:dyDescent="0.25">
      <c r="A935" s="197"/>
      <c r="B935" s="108"/>
      <c r="C935" s="115"/>
      <c r="D935" s="116"/>
      <c r="E935" s="109" t="str">
        <f t="shared" si="141"/>
        <v/>
      </c>
      <c r="F935" s="97"/>
      <c r="G935" s="109" t="str">
        <f t="shared" si="142"/>
        <v/>
      </c>
      <c r="H935" s="98"/>
      <c r="I935" s="110" t="str">
        <f t="shared" si="143"/>
        <v/>
      </c>
      <c r="J935" s="145" t="str">
        <f t="shared" si="149"/>
        <v/>
      </c>
      <c r="K935" s="116"/>
      <c r="L935" s="109" t="str">
        <f t="shared" si="144"/>
        <v/>
      </c>
      <c r="M935" s="97"/>
      <c r="N935" s="109" t="str">
        <f t="shared" si="145"/>
        <v/>
      </c>
      <c r="O935" s="98"/>
      <c r="P935" s="110" t="str">
        <f t="shared" si="148"/>
        <v/>
      </c>
      <c r="Q935" s="143" t="str">
        <f t="shared" si="150"/>
        <v/>
      </c>
      <c r="R935" s="148" t="str">
        <f t="shared" si="146"/>
        <v/>
      </c>
      <c r="S935" s="113" t="str">
        <f>IF(ISBLANK(C935)=TRUE,"",VLOOKUP(C935,'Límites Gráfico'!A:D,4,FALSE))</f>
        <v/>
      </c>
      <c r="T935" s="111" t="str">
        <f t="shared" si="147"/>
        <v>N. A.</v>
      </c>
      <c r="U935" s="140"/>
      <c r="V935" s="119"/>
      <c r="W935" s="216"/>
      <c r="X935" s="216"/>
    </row>
    <row r="936" spans="1:24" x14ac:dyDescent="0.25">
      <c r="A936" s="197"/>
      <c r="B936" s="108"/>
      <c r="C936" s="115"/>
      <c r="D936" s="116"/>
      <c r="E936" s="109" t="str">
        <f t="shared" si="141"/>
        <v/>
      </c>
      <c r="F936" s="97"/>
      <c r="G936" s="109" t="str">
        <f t="shared" si="142"/>
        <v/>
      </c>
      <c r="H936" s="98"/>
      <c r="I936" s="110" t="str">
        <f t="shared" si="143"/>
        <v/>
      </c>
      <c r="J936" s="145" t="str">
        <f t="shared" si="149"/>
        <v/>
      </c>
      <c r="K936" s="116"/>
      <c r="L936" s="109" t="str">
        <f t="shared" si="144"/>
        <v/>
      </c>
      <c r="M936" s="97"/>
      <c r="N936" s="109" t="str">
        <f t="shared" si="145"/>
        <v/>
      </c>
      <c r="O936" s="98"/>
      <c r="P936" s="110" t="str">
        <f t="shared" si="148"/>
        <v/>
      </c>
      <c r="Q936" s="143" t="str">
        <f t="shared" si="150"/>
        <v/>
      </c>
      <c r="R936" s="148" t="str">
        <f t="shared" si="146"/>
        <v/>
      </c>
      <c r="S936" s="113" t="str">
        <f>IF(ISBLANK(C936)=TRUE,"",VLOOKUP(C936,'Límites Gráfico'!A:D,4,FALSE))</f>
        <v/>
      </c>
      <c r="T936" s="111" t="str">
        <f t="shared" si="147"/>
        <v>N. A.</v>
      </c>
      <c r="U936" s="140"/>
      <c r="V936" s="119"/>
      <c r="W936" s="216"/>
      <c r="X936" s="216"/>
    </row>
    <row r="937" spans="1:24" x14ac:dyDescent="0.25">
      <c r="A937" s="197"/>
      <c r="B937" s="108"/>
      <c r="C937" s="115"/>
      <c r="D937" s="116"/>
      <c r="E937" s="109" t="str">
        <f t="shared" si="141"/>
        <v/>
      </c>
      <c r="F937" s="97"/>
      <c r="G937" s="109" t="str">
        <f t="shared" si="142"/>
        <v/>
      </c>
      <c r="H937" s="98"/>
      <c r="I937" s="110" t="str">
        <f t="shared" si="143"/>
        <v/>
      </c>
      <c r="J937" s="145" t="str">
        <f t="shared" si="149"/>
        <v/>
      </c>
      <c r="K937" s="116"/>
      <c r="L937" s="109" t="str">
        <f t="shared" si="144"/>
        <v/>
      </c>
      <c r="M937" s="97"/>
      <c r="N937" s="109" t="str">
        <f t="shared" si="145"/>
        <v/>
      </c>
      <c r="O937" s="98"/>
      <c r="P937" s="110" t="str">
        <f t="shared" si="148"/>
        <v/>
      </c>
      <c r="Q937" s="143" t="str">
        <f t="shared" si="150"/>
        <v/>
      </c>
      <c r="R937" s="148" t="str">
        <f t="shared" si="146"/>
        <v/>
      </c>
      <c r="S937" s="113" t="str">
        <f>IF(ISBLANK(C937)=TRUE,"",VLOOKUP(C937,'Límites Gráfico'!A:D,4,FALSE))</f>
        <v/>
      </c>
      <c r="T937" s="111" t="str">
        <f t="shared" si="147"/>
        <v>N. A.</v>
      </c>
      <c r="U937" s="140"/>
      <c r="V937" s="119"/>
      <c r="W937" s="216"/>
      <c r="X937" s="216"/>
    </row>
    <row r="938" spans="1:24" x14ac:dyDescent="0.25">
      <c r="A938" s="197"/>
      <c r="B938" s="108"/>
      <c r="C938" s="115"/>
      <c r="D938" s="116"/>
      <c r="E938" s="109" t="str">
        <f t="shared" si="141"/>
        <v/>
      </c>
      <c r="F938" s="97"/>
      <c r="G938" s="109" t="str">
        <f t="shared" si="142"/>
        <v/>
      </c>
      <c r="H938" s="98"/>
      <c r="I938" s="110" t="str">
        <f t="shared" si="143"/>
        <v/>
      </c>
      <c r="J938" s="145" t="str">
        <f t="shared" si="149"/>
        <v/>
      </c>
      <c r="K938" s="116"/>
      <c r="L938" s="109" t="str">
        <f t="shared" si="144"/>
        <v/>
      </c>
      <c r="M938" s="97"/>
      <c r="N938" s="109" t="str">
        <f t="shared" si="145"/>
        <v/>
      </c>
      <c r="O938" s="98"/>
      <c r="P938" s="110" t="str">
        <f t="shared" si="148"/>
        <v/>
      </c>
      <c r="Q938" s="143" t="str">
        <f t="shared" si="150"/>
        <v/>
      </c>
      <c r="R938" s="148" t="str">
        <f t="shared" si="146"/>
        <v/>
      </c>
      <c r="S938" s="113" t="str">
        <f>IF(ISBLANK(C938)=TRUE,"",VLOOKUP(C938,'Límites Gráfico'!A:D,4,FALSE))</f>
        <v/>
      </c>
      <c r="T938" s="111" t="str">
        <f t="shared" si="147"/>
        <v>N. A.</v>
      </c>
      <c r="U938" s="140"/>
      <c r="V938" s="119"/>
      <c r="W938" s="216"/>
      <c r="X938" s="216"/>
    </row>
    <row r="939" spans="1:24" x14ac:dyDescent="0.25">
      <c r="A939" s="197"/>
      <c r="B939" s="108"/>
      <c r="C939" s="115"/>
      <c r="D939" s="116"/>
      <c r="E939" s="109" t="str">
        <f t="shared" si="141"/>
        <v/>
      </c>
      <c r="F939" s="97"/>
      <c r="G939" s="109" t="str">
        <f t="shared" si="142"/>
        <v/>
      </c>
      <c r="H939" s="98"/>
      <c r="I939" s="110" t="str">
        <f t="shared" si="143"/>
        <v/>
      </c>
      <c r="J939" s="145" t="str">
        <f t="shared" si="149"/>
        <v/>
      </c>
      <c r="K939" s="116"/>
      <c r="L939" s="109" t="str">
        <f t="shared" si="144"/>
        <v/>
      </c>
      <c r="M939" s="97"/>
      <c r="N939" s="109" t="str">
        <f t="shared" si="145"/>
        <v/>
      </c>
      <c r="O939" s="98"/>
      <c r="P939" s="110" t="str">
        <f t="shared" si="148"/>
        <v/>
      </c>
      <c r="Q939" s="143" t="str">
        <f t="shared" si="150"/>
        <v/>
      </c>
      <c r="R939" s="148" t="str">
        <f t="shared" si="146"/>
        <v/>
      </c>
      <c r="S939" s="113" t="str">
        <f>IF(ISBLANK(C939)=TRUE,"",VLOOKUP(C939,'Límites Gráfico'!A:D,4,FALSE))</f>
        <v/>
      </c>
      <c r="T939" s="111" t="str">
        <f t="shared" si="147"/>
        <v>N. A.</v>
      </c>
      <c r="U939" s="140"/>
      <c r="V939" s="119"/>
      <c r="W939" s="216"/>
      <c r="X939" s="216"/>
    </row>
    <row r="940" spans="1:24" x14ac:dyDescent="0.25">
      <c r="A940" s="197"/>
      <c r="B940" s="108"/>
      <c r="C940" s="115"/>
      <c r="D940" s="116"/>
      <c r="E940" s="109" t="str">
        <f t="shared" si="141"/>
        <v/>
      </c>
      <c r="F940" s="97"/>
      <c r="G940" s="109" t="str">
        <f t="shared" si="142"/>
        <v/>
      </c>
      <c r="H940" s="98"/>
      <c r="I940" s="110" t="str">
        <f t="shared" si="143"/>
        <v/>
      </c>
      <c r="J940" s="145" t="str">
        <f t="shared" si="149"/>
        <v/>
      </c>
      <c r="K940" s="116"/>
      <c r="L940" s="109" t="str">
        <f t="shared" si="144"/>
        <v/>
      </c>
      <c r="M940" s="97"/>
      <c r="N940" s="109" t="str">
        <f t="shared" si="145"/>
        <v/>
      </c>
      <c r="O940" s="98"/>
      <c r="P940" s="110" t="str">
        <f t="shared" si="148"/>
        <v/>
      </c>
      <c r="Q940" s="143" t="str">
        <f t="shared" si="150"/>
        <v/>
      </c>
      <c r="R940" s="148" t="str">
        <f t="shared" si="146"/>
        <v/>
      </c>
      <c r="S940" s="113" t="str">
        <f>IF(ISBLANK(C940)=TRUE,"",VLOOKUP(C940,'Límites Gráfico'!A:D,4,FALSE))</f>
        <v/>
      </c>
      <c r="T940" s="111" t="str">
        <f t="shared" si="147"/>
        <v>N. A.</v>
      </c>
      <c r="U940" s="140"/>
      <c r="V940" s="119"/>
      <c r="W940" s="216"/>
      <c r="X940" s="216"/>
    </row>
    <row r="941" spans="1:24" x14ac:dyDescent="0.25">
      <c r="A941" s="197"/>
      <c r="B941" s="108"/>
      <c r="C941" s="115"/>
      <c r="D941" s="116"/>
      <c r="E941" s="109" t="str">
        <f t="shared" si="141"/>
        <v/>
      </c>
      <c r="F941" s="97"/>
      <c r="G941" s="109" t="str">
        <f t="shared" si="142"/>
        <v/>
      </c>
      <c r="H941" s="98"/>
      <c r="I941" s="110" t="str">
        <f t="shared" si="143"/>
        <v/>
      </c>
      <c r="J941" s="145" t="str">
        <f t="shared" si="149"/>
        <v/>
      </c>
      <c r="K941" s="116"/>
      <c r="L941" s="109" t="str">
        <f t="shared" si="144"/>
        <v/>
      </c>
      <c r="M941" s="97"/>
      <c r="N941" s="109" t="str">
        <f t="shared" si="145"/>
        <v/>
      </c>
      <c r="O941" s="98"/>
      <c r="P941" s="110" t="str">
        <f t="shared" si="148"/>
        <v/>
      </c>
      <c r="Q941" s="143" t="str">
        <f t="shared" si="150"/>
        <v/>
      </c>
      <c r="R941" s="148" t="str">
        <f t="shared" si="146"/>
        <v/>
      </c>
      <c r="S941" s="113" t="str">
        <f>IF(ISBLANK(C941)=TRUE,"",VLOOKUP(C941,'Límites Gráfico'!A:D,4,FALSE))</f>
        <v/>
      </c>
      <c r="T941" s="111" t="str">
        <f t="shared" si="147"/>
        <v>N. A.</v>
      </c>
      <c r="U941" s="140"/>
      <c r="V941" s="119"/>
      <c r="W941" s="216"/>
      <c r="X941" s="216"/>
    </row>
    <row r="942" spans="1:24" x14ac:dyDescent="0.25">
      <c r="A942" s="197"/>
      <c r="B942" s="108"/>
      <c r="C942" s="115"/>
      <c r="D942" s="116"/>
      <c r="E942" s="109" t="str">
        <f t="shared" si="141"/>
        <v/>
      </c>
      <c r="F942" s="97"/>
      <c r="G942" s="109" t="str">
        <f t="shared" si="142"/>
        <v/>
      </c>
      <c r="H942" s="98"/>
      <c r="I942" s="110" t="str">
        <f t="shared" si="143"/>
        <v/>
      </c>
      <c r="J942" s="145" t="str">
        <f t="shared" si="149"/>
        <v/>
      </c>
      <c r="K942" s="116"/>
      <c r="L942" s="109" t="str">
        <f t="shared" si="144"/>
        <v/>
      </c>
      <c r="M942" s="97"/>
      <c r="N942" s="109" t="str">
        <f t="shared" si="145"/>
        <v/>
      </c>
      <c r="O942" s="98"/>
      <c r="P942" s="110" t="str">
        <f t="shared" si="148"/>
        <v/>
      </c>
      <c r="Q942" s="143" t="str">
        <f t="shared" si="150"/>
        <v/>
      </c>
      <c r="R942" s="148" t="str">
        <f t="shared" si="146"/>
        <v/>
      </c>
      <c r="S942" s="113" t="str">
        <f>IF(ISBLANK(C942)=TRUE,"",VLOOKUP(C942,'Límites Gráfico'!A:D,4,FALSE))</f>
        <v/>
      </c>
      <c r="T942" s="111" t="str">
        <f t="shared" si="147"/>
        <v>N. A.</v>
      </c>
      <c r="U942" s="140"/>
      <c r="V942" s="119"/>
      <c r="W942" s="216"/>
      <c r="X942" s="216"/>
    </row>
    <row r="943" spans="1:24" x14ac:dyDescent="0.25">
      <c r="A943" s="197"/>
      <c r="B943" s="108"/>
      <c r="C943" s="115"/>
      <c r="D943" s="116"/>
      <c r="E943" s="109" t="str">
        <f t="shared" si="141"/>
        <v/>
      </c>
      <c r="F943" s="97"/>
      <c r="G943" s="109" t="str">
        <f t="shared" si="142"/>
        <v/>
      </c>
      <c r="H943" s="98"/>
      <c r="I943" s="110" t="str">
        <f t="shared" si="143"/>
        <v/>
      </c>
      <c r="J943" s="145" t="str">
        <f t="shared" si="149"/>
        <v/>
      </c>
      <c r="K943" s="116"/>
      <c r="L943" s="109" t="str">
        <f t="shared" si="144"/>
        <v/>
      </c>
      <c r="M943" s="97"/>
      <c r="N943" s="109" t="str">
        <f t="shared" si="145"/>
        <v/>
      </c>
      <c r="O943" s="98"/>
      <c r="P943" s="110" t="str">
        <f t="shared" si="148"/>
        <v/>
      </c>
      <c r="Q943" s="143" t="str">
        <f t="shared" si="150"/>
        <v/>
      </c>
      <c r="R943" s="148" t="str">
        <f t="shared" si="146"/>
        <v/>
      </c>
      <c r="S943" s="113" t="str">
        <f>IF(ISBLANK(C943)=TRUE,"",VLOOKUP(C943,'Límites Gráfico'!A:D,4,FALSE))</f>
        <v/>
      </c>
      <c r="T943" s="111" t="str">
        <f t="shared" si="147"/>
        <v>N. A.</v>
      </c>
      <c r="U943" s="140"/>
      <c r="V943" s="119"/>
      <c r="W943" s="216"/>
      <c r="X943" s="216"/>
    </row>
    <row r="944" spans="1:24" x14ac:dyDescent="0.25">
      <c r="A944" s="197"/>
      <c r="B944" s="108"/>
      <c r="C944" s="115"/>
      <c r="D944" s="116"/>
      <c r="E944" s="109" t="str">
        <f t="shared" si="141"/>
        <v/>
      </c>
      <c r="F944" s="97"/>
      <c r="G944" s="109" t="str">
        <f t="shared" si="142"/>
        <v/>
      </c>
      <c r="H944" s="98"/>
      <c r="I944" s="110" t="str">
        <f t="shared" si="143"/>
        <v/>
      </c>
      <c r="J944" s="145" t="str">
        <f t="shared" si="149"/>
        <v/>
      </c>
      <c r="K944" s="116"/>
      <c r="L944" s="109" t="str">
        <f t="shared" si="144"/>
        <v/>
      </c>
      <c r="M944" s="97"/>
      <c r="N944" s="109" t="str">
        <f t="shared" si="145"/>
        <v/>
      </c>
      <c r="O944" s="98"/>
      <c r="P944" s="110" t="str">
        <f t="shared" si="148"/>
        <v/>
      </c>
      <c r="Q944" s="143" t="str">
        <f t="shared" si="150"/>
        <v/>
      </c>
      <c r="R944" s="148" t="str">
        <f t="shared" si="146"/>
        <v/>
      </c>
      <c r="S944" s="113" t="str">
        <f>IF(ISBLANK(C944)=TRUE,"",VLOOKUP(C944,'Límites Gráfico'!A:D,4,FALSE))</f>
        <v/>
      </c>
      <c r="T944" s="111" t="str">
        <f t="shared" si="147"/>
        <v>N. A.</v>
      </c>
      <c r="U944" s="140"/>
      <c r="V944" s="119"/>
      <c r="W944" s="216"/>
      <c r="X944" s="216"/>
    </row>
    <row r="945" spans="1:24" x14ac:dyDescent="0.25">
      <c r="A945" s="197"/>
      <c r="B945" s="108"/>
      <c r="C945" s="115"/>
      <c r="D945" s="116"/>
      <c r="E945" s="109" t="str">
        <f t="shared" si="141"/>
        <v/>
      </c>
      <c r="F945" s="97"/>
      <c r="G945" s="109" t="str">
        <f t="shared" si="142"/>
        <v/>
      </c>
      <c r="H945" s="98"/>
      <c r="I945" s="110" t="str">
        <f t="shared" si="143"/>
        <v/>
      </c>
      <c r="J945" s="145" t="str">
        <f t="shared" si="149"/>
        <v/>
      </c>
      <c r="K945" s="116"/>
      <c r="L945" s="109" t="str">
        <f t="shared" si="144"/>
        <v/>
      </c>
      <c r="M945" s="97"/>
      <c r="N945" s="109" t="str">
        <f t="shared" si="145"/>
        <v/>
      </c>
      <c r="O945" s="98"/>
      <c r="P945" s="110" t="str">
        <f t="shared" si="148"/>
        <v/>
      </c>
      <c r="Q945" s="143" t="str">
        <f t="shared" si="150"/>
        <v/>
      </c>
      <c r="R945" s="148" t="str">
        <f t="shared" si="146"/>
        <v/>
      </c>
      <c r="S945" s="113" t="str">
        <f>IF(ISBLANK(C945)=TRUE,"",VLOOKUP(C945,'Límites Gráfico'!A:D,4,FALSE))</f>
        <v/>
      </c>
      <c r="T945" s="111" t="str">
        <f t="shared" si="147"/>
        <v>N. A.</v>
      </c>
      <c r="U945" s="140"/>
      <c r="V945" s="119"/>
      <c r="W945" s="216"/>
      <c r="X945" s="216"/>
    </row>
    <row r="946" spans="1:24" x14ac:dyDescent="0.25">
      <c r="A946" s="197"/>
      <c r="B946" s="108"/>
      <c r="C946" s="115"/>
      <c r="D946" s="116"/>
      <c r="E946" s="109" t="str">
        <f t="shared" si="141"/>
        <v/>
      </c>
      <c r="F946" s="97"/>
      <c r="G946" s="109" t="str">
        <f t="shared" si="142"/>
        <v/>
      </c>
      <c r="H946" s="98"/>
      <c r="I946" s="110" t="str">
        <f t="shared" si="143"/>
        <v/>
      </c>
      <c r="J946" s="145" t="str">
        <f t="shared" si="149"/>
        <v/>
      </c>
      <c r="K946" s="116"/>
      <c r="L946" s="109" t="str">
        <f t="shared" si="144"/>
        <v/>
      </c>
      <c r="M946" s="97"/>
      <c r="N946" s="109" t="str">
        <f t="shared" si="145"/>
        <v/>
      </c>
      <c r="O946" s="98"/>
      <c r="P946" s="110" t="str">
        <f t="shared" si="148"/>
        <v/>
      </c>
      <c r="Q946" s="143" t="str">
        <f t="shared" si="150"/>
        <v/>
      </c>
      <c r="R946" s="148" t="str">
        <f t="shared" si="146"/>
        <v/>
      </c>
      <c r="S946" s="113" t="str">
        <f>IF(ISBLANK(C946)=TRUE,"",VLOOKUP(C946,'Límites Gráfico'!A:D,4,FALSE))</f>
        <v/>
      </c>
      <c r="T946" s="111" t="str">
        <f t="shared" si="147"/>
        <v>N. A.</v>
      </c>
      <c r="U946" s="140"/>
      <c r="V946" s="119"/>
      <c r="W946" s="216"/>
      <c r="X946" s="216"/>
    </row>
    <row r="947" spans="1:24" x14ac:dyDescent="0.25">
      <c r="A947" s="197"/>
      <c r="B947" s="108"/>
      <c r="C947" s="115"/>
      <c r="D947" s="116"/>
      <c r="E947" s="109" t="str">
        <f t="shared" si="141"/>
        <v/>
      </c>
      <c r="F947" s="97"/>
      <c r="G947" s="109" t="str">
        <f t="shared" si="142"/>
        <v/>
      </c>
      <c r="H947" s="98"/>
      <c r="I947" s="110" t="str">
        <f t="shared" si="143"/>
        <v/>
      </c>
      <c r="J947" s="145" t="str">
        <f t="shared" si="149"/>
        <v/>
      </c>
      <c r="K947" s="116"/>
      <c r="L947" s="109" t="str">
        <f t="shared" si="144"/>
        <v/>
      </c>
      <c r="M947" s="97"/>
      <c r="N947" s="109" t="str">
        <f t="shared" si="145"/>
        <v/>
      </c>
      <c r="O947" s="98"/>
      <c r="P947" s="110" t="str">
        <f t="shared" si="148"/>
        <v/>
      </c>
      <c r="Q947" s="143" t="str">
        <f t="shared" si="150"/>
        <v/>
      </c>
      <c r="R947" s="148" t="str">
        <f t="shared" si="146"/>
        <v/>
      </c>
      <c r="S947" s="113" t="str">
        <f>IF(ISBLANK(C947)=TRUE,"",VLOOKUP(C947,'Límites Gráfico'!A:D,4,FALSE))</f>
        <v/>
      </c>
      <c r="T947" s="111" t="str">
        <f t="shared" si="147"/>
        <v>N. A.</v>
      </c>
      <c r="U947" s="140"/>
      <c r="V947" s="119"/>
      <c r="W947" s="216"/>
      <c r="X947" s="216"/>
    </row>
    <row r="948" spans="1:24" x14ac:dyDescent="0.25">
      <c r="A948" s="197"/>
      <c r="B948" s="108"/>
      <c r="C948" s="115"/>
      <c r="D948" s="116"/>
      <c r="E948" s="109" t="str">
        <f t="shared" si="141"/>
        <v/>
      </c>
      <c r="F948" s="97"/>
      <c r="G948" s="109" t="str">
        <f t="shared" si="142"/>
        <v/>
      </c>
      <c r="H948" s="98"/>
      <c r="I948" s="110" t="str">
        <f t="shared" si="143"/>
        <v/>
      </c>
      <c r="J948" s="145" t="str">
        <f t="shared" si="149"/>
        <v/>
      </c>
      <c r="K948" s="116"/>
      <c r="L948" s="109" t="str">
        <f t="shared" si="144"/>
        <v/>
      </c>
      <c r="M948" s="97"/>
      <c r="N948" s="109" t="str">
        <f t="shared" si="145"/>
        <v/>
      </c>
      <c r="O948" s="98"/>
      <c r="P948" s="110" t="str">
        <f t="shared" si="148"/>
        <v/>
      </c>
      <c r="Q948" s="143" t="str">
        <f t="shared" si="150"/>
        <v/>
      </c>
      <c r="R948" s="148" t="str">
        <f t="shared" si="146"/>
        <v/>
      </c>
      <c r="S948" s="113" t="str">
        <f>IF(ISBLANK(C948)=TRUE,"",VLOOKUP(C948,'Límites Gráfico'!A:D,4,FALSE))</f>
        <v/>
      </c>
      <c r="T948" s="111" t="str">
        <f t="shared" si="147"/>
        <v>N. A.</v>
      </c>
      <c r="U948" s="140"/>
      <c r="V948" s="119"/>
      <c r="W948" s="216"/>
      <c r="X948" s="216"/>
    </row>
    <row r="949" spans="1:24" x14ac:dyDescent="0.25">
      <c r="A949" s="197"/>
      <c r="B949" s="108"/>
      <c r="C949" s="115"/>
      <c r="D949" s="116"/>
      <c r="E949" s="109" t="str">
        <f t="shared" si="141"/>
        <v/>
      </c>
      <c r="F949" s="97"/>
      <c r="G949" s="109" t="str">
        <f t="shared" si="142"/>
        <v/>
      </c>
      <c r="H949" s="98"/>
      <c r="I949" s="110" t="str">
        <f t="shared" si="143"/>
        <v/>
      </c>
      <c r="J949" s="145" t="str">
        <f t="shared" si="149"/>
        <v/>
      </c>
      <c r="K949" s="116"/>
      <c r="L949" s="109" t="str">
        <f t="shared" si="144"/>
        <v/>
      </c>
      <c r="M949" s="97"/>
      <c r="N949" s="109" t="str">
        <f t="shared" si="145"/>
        <v/>
      </c>
      <c r="O949" s="98"/>
      <c r="P949" s="110" t="str">
        <f t="shared" si="148"/>
        <v/>
      </c>
      <c r="Q949" s="143" t="str">
        <f t="shared" si="150"/>
        <v/>
      </c>
      <c r="R949" s="148" t="str">
        <f t="shared" si="146"/>
        <v/>
      </c>
      <c r="S949" s="113" t="str">
        <f>IF(ISBLANK(C949)=TRUE,"",VLOOKUP(C949,'Límites Gráfico'!A:D,4,FALSE))</f>
        <v/>
      </c>
      <c r="T949" s="111" t="str">
        <f t="shared" si="147"/>
        <v>N. A.</v>
      </c>
      <c r="U949" s="140"/>
      <c r="V949" s="119"/>
      <c r="W949" s="216"/>
      <c r="X949" s="216"/>
    </row>
    <row r="950" spans="1:24" x14ac:dyDescent="0.25">
      <c r="A950" s="197"/>
      <c r="B950" s="108"/>
      <c r="C950" s="115"/>
      <c r="D950" s="116"/>
      <c r="E950" s="109" t="str">
        <f t="shared" si="141"/>
        <v/>
      </c>
      <c r="F950" s="97"/>
      <c r="G950" s="109" t="str">
        <f t="shared" si="142"/>
        <v/>
      </c>
      <c r="H950" s="98"/>
      <c r="I950" s="110" t="str">
        <f t="shared" si="143"/>
        <v/>
      </c>
      <c r="J950" s="145" t="str">
        <f t="shared" si="149"/>
        <v/>
      </c>
      <c r="K950" s="116"/>
      <c r="L950" s="109" t="str">
        <f t="shared" si="144"/>
        <v/>
      </c>
      <c r="M950" s="97"/>
      <c r="N950" s="109" t="str">
        <f t="shared" si="145"/>
        <v/>
      </c>
      <c r="O950" s="98"/>
      <c r="P950" s="110" t="str">
        <f t="shared" si="148"/>
        <v/>
      </c>
      <c r="Q950" s="143" t="str">
        <f t="shared" si="150"/>
        <v/>
      </c>
      <c r="R950" s="148" t="str">
        <f t="shared" si="146"/>
        <v/>
      </c>
      <c r="S950" s="113" t="str">
        <f>IF(ISBLANK(C950)=TRUE,"",VLOOKUP(C950,'Límites Gráfico'!A:D,4,FALSE))</f>
        <v/>
      </c>
      <c r="T950" s="111" t="str">
        <f t="shared" si="147"/>
        <v>N. A.</v>
      </c>
      <c r="U950" s="140"/>
      <c r="V950" s="119"/>
      <c r="W950" s="216"/>
      <c r="X950" s="216"/>
    </row>
    <row r="951" spans="1:24" x14ac:dyDescent="0.25">
      <c r="A951" s="197"/>
      <c r="B951" s="108"/>
      <c r="C951" s="115"/>
      <c r="D951" s="116"/>
      <c r="E951" s="109" t="str">
        <f t="shared" si="141"/>
        <v/>
      </c>
      <c r="F951" s="97"/>
      <c r="G951" s="109" t="str">
        <f t="shared" si="142"/>
        <v/>
      </c>
      <c r="H951" s="98"/>
      <c r="I951" s="110" t="str">
        <f t="shared" si="143"/>
        <v/>
      </c>
      <c r="J951" s="145" t="str">
        <f t="shared" si="149"/>
        <v/>
      </c>
      <c r="K951" s="116"/>
      <c r="L951" s="109" t="str">
        <f t="shared" si="144"/>
        <v/>
      </c>
      <c r="M951" s="97"/>
      <c r="N951" s="109" t="str">
        <f t="shared" si="145"/>
        <v/>
      </c>
      <c r="O951" s="98"/>
      <c r="P951" s="110" t="str">
        <f t="shared" si="148"/>
        <v/>
      </c>
      <c r="Q951" s="143" t="str">
        <f t="shared" si="150"/>
        <v/>
      </c>
      <c r="R951" s="148" t="str">
        <f t="shared" si="146"/>
        <v/>
      </c>
      <c r="S951" s="113" t="str">
        <f>IF(ISBLANK(C951)=TRUE,"",VLOOKUP(C951,'Límites Gráfico'!A:D,4,FALSE))</f>
        <v/>
      </c>
      <c r="T951" s="111" t="str">
        <f t="shared" si="147"/>
        <v>N. A.</v>
      </c>
      <c r="U951" s="140"/>
      <c r="V951" s="119"/>
      <c r="W951" s="216"/>
      <c r="X951" s="216"/>
    </row>
    <row r="952" spans="1:24" x14ac:dyDescent="0.25">
      <c r="A952" s="197"/>
      <c r="B952" s="108"/>
      <c r="C952" s="115"/>
      <c r="D952" s="116"/>
      <c r="E952" s="109" t="str">
        <f t="shared" si="141"/>
        <v/>
      </c>
      <c r="F952" s="97"/>
      <c r="G952" s="109" t="str">
        <f t="shared" si="142"/>
        <v/>
      </c>
      <c r="H952" s="98"/>
      <c r="I952" s="110" t="str">
        <f t="shared" si="143"/>
        <v/>
      </c>
      <c r="J952" s="145" t="str">
        <f t="shared" si="149"/>
        <v/>
      </c>
      <c r="K952" s="116"/>
      <c r="L952" s="109" t="str">
        <f t="shared" si="144"/>
        <v/>
      </c>
      <c r="M952" s="97"/>
      <c r="N952" s="109" t="str">
        <f t="shared" si="145"/>
        <v/>
      </c>
      <c r="O952" s="98"/>
      <c r="P952" s="110" t="str">
        <f t="shared" si="148"/>
        <v/>
      </c>
      <c r="Q952" s="143" t="str">
        <f t="shared" si="150"/>
        <v/>
      </c>
      <c r="R952" s="148" t="str">
        <f t="shared" si="146"/>
        <v/>
      </c>
      <c r="S952" s="113" t="str">
        <f>IF(ISBLANK(C952)=TRUE,"",VLOOKUP(C952,'Límites Gráfico'!A:D,4,FALSE))</f>
        <v/>
      </c>
      <c r="T952" s="111" t="str">
        <f t="shared" si="147"/>
        <v>N. A.</v>
      </c>
      <c r="U952" s="140"/>
      <c r="V952" s="119"/>
      <c r="W952" s="216"/>
      <c r="X952" s="216"/>
    </row>
    <row r="953" spans="1:24" x14ac:dyDescent="0.25">
      <c r="A953" s="197"/>
      <c r="B953" s="108"/>
      <c r="C953" s="115"/>
      <c r="D953" s="116"/>
      <c r="E953" s="109" t="str">
        <f t="shared" si="141"/>
        <v/>
      </c>
      <c r="F953" s="97"/>
      <c r="G953" s="109" t="str">
        <f t="shared" si="142"/>
        <v/>
      </c>
      <c r="H953" s="98"/>
      <c r="I953" s="110" t="str">
        <f t="shared" si="143"/>
        <v/>
      </c>
      <c r="J953" s="145" t="str">
        <f t="shared" si="149"/>
        <v/>
      </c>
      <c r="K953" s="116"/>
      <c r="L953" s="109" t="str">
        <f t="shared" si="144"/>
        <v/>
      </c>
      <c r="M953" s="97"/>
      <c r="N953" s="109" t="str">
        <f t="shared" si="145"/>
        <v/>
      </c>
      <c r="O953" s="98"/>
      <c r="P953" s="110" t="str">
        <f t="shared" si="148"/>
        <v/>
      </c>
      <c r="Q953" s="143" t="str">
        <f t="shared" si="150"/>
        <v/>
      </c>
      <c r="R953" s="148" t="str">
        <f t="shared" si="146"/>
        <v/>
      </c>
      <c r="S953" s="113" t="str">
        <f>IF(ISBLANK(C953)=TRUE,"",VLOOKUP(C953,'Límites Gráfico'!A:D,4,FALSE))</f>
        <v/>
      </c>
      <c r="T953" s="111" t="str">
        <f t="shared" si="147"/>
        <v>N. A.</v>
      </c>
      <c r="U953" s="140"/>
      <c r="V953" s="119"/>
      <c r="W953" s="216"/>
      <c r="X953" s="216"/>
    </row>
    <row r="954" spans="1:24" x14ac:dyDescent="0.25">
      <c r="A954" s="197"/>
      <c r="B954" s="108"/>
      <c r="C954" s="115"/>
      <c r="D954" s="116"/>
      <c r="E954" s="109" t="str">
        <f t="shared" si="141"/>
        <v/>
      </c>
      <c r="F954" s="97"/>
      <c r="G954" s="109" t="str">
        <f t="shared" si="142"/>
        <v/>
      </c>
      <c r="H954" s="98"/>
      <c r="I954" s="110" t="str">
        <f t="shared" si="143"/>
        <v/>
      </c>
      <c r="J954" s="145" t="str">
        <f t="shared" si="149"/>
        <v/>
      </c>
      <c r="K954" s="116"/>
      <c r="L954" s="109" t="str">
        <f t="shared" si="144"/>
        <v/>
      </c>
      <c r="M954" s="97"/>
      <c r="N954" s="109" t="str">
        <f t="shared" si="145"/>
        <v/>
      </c>
      <c r="O954" s="98"/>
      <c r="P954" s="110" t="str">
        <f t="shared" si="148"/>
        <v/>
      </c>
      <c r="Q954" s="143" t="str">
        <f t="shared" si="150"/>
        <v/>
      </c>
      <c r="R954" s="148" t="str">
        <f t="shared" si="146"/>
        <v/>
      </c>
      <c r="S954" s="113" t="str">
        <f>IF(ISBLANK(C954)=TRUE,"",VLOOKUP(C954,'Límites Gráfico'!A:D,4,FALSE))</f>
        <v/>
      </c>
      <c r="T954" s="111" t="str">
        <f t="shared" si="147"/>
        <v>N. A.</v>
      </c>
      <c r="U954" s="140"/>
      <c r="V954" s="119"/>
      <c r="W954" s="216"/>
      <c r="X954" s="216"/>
    </row>
    <row r="955" spans="1:24" x14ac:dyDescent="0.25">
      <c r="A955" s="197"/>
      <c r="B955" s="108"/>
      <c r="C955" s="115"/>
      <c r="D955" s="116"/>
      <c r="E955" s="109" t="str">
        <f t="shared" si="141"/>
        <v/>
      </c>
      <c r="F955" s="97"/>
      <c r="G955" s="109" t="str">
        <f t="shared" si="142"/>
        <v/>
      </c>
      <c r="H955" s="98"/>
      <c r="I955" s="110" t="str">
        <f t="shared" si="143"/>
        <v/>
      </c>
      <c r="J955" s="145" t="str">
        <f t="shared" si="149"/>
        <v/>
      </c>
      <c r="K955" s="116"/>
      <c r="L955" s="109" t="str">
        <f t="shared" si="144"/>
        <v/>
      </c>
      <c r="M955" s="97"/>
      <c r="N955" s="109" t="str">
        <f t="shared" si="145"/>
        <v/>
      </c>
      <c r="O955" s="98"/>
      <c r="P955" s="110" t="str">
        <f t="shared" si="148"/>
        <v/>
      </c>
      <c r="Q955" s="143" t="str">
        <f t="shared" si="150"/>
        <v/>
      </c>
      <c r="R955" s="148" t="str">
        <f t="shared" si="146"/>
        <v/>
      </c>
      <c r="S955" s="113" t="str">
        <f>IF(ISBLANK(C955)=TRUE,"",VLOOKUP(C955,'Límites Gráfico'!A:D,4,FALSE))</f>
        <v/>
      </c>
      <c r="T955" s="111" t="str">
        <f t="shared" si="147"/>
        <v>N. A.</v>
      </c>
      <c r="U955" s="140"/>
      <c r="V955" s="119"/>
      <c r="W955" s="216"/>
      <c r="X955" s="216"/>
    </row>
    <row r="956" spans="1:24" x14ac:dyDescent="0.25">
      <c r="A956" s="197"/>
      <c r="B956" s="108"/>
      <c r="C956" s="115"/>
      <c r="D956" s="116"/>
      <c r="E956" s="109" t="str">
        <f t="shared" si="141"/>
        <v/>
      </c>
      <c r="F956" s="97"/>
      <c r="G956" s="109" t="str">
        <f t="shared" si="142"/>
        <v/>
      </c>
      <c r="H956" s="98"/>
      <c r="I956" s="110" t="str">
        <f t="shared" si="143"/>
        <v/>
      </c>
      <c r="J956" s="145" t="str">
        <f t="shared" si="149"/>
        <v/>
      </c>
      <c r="K956" s="116"/>
      <c r="L956" s="109" t="str">
        <f t="shared" si="144"/>
        <v/>
      </c>
      <c r="M956" s="97"/>
      <c r="N956" s="109" t="str">
        <f t="shared" si="145"/>
        <v/>
      </c>
      <c r="O956" s="98"/>
      <c r="P956" s="110" t="str">
        <f t="shared" si="148"/>
        <v/>
      </c>
      <c r="Q956" s="143" t="str">
        <f t="shared" si="150"/>
        <v/>
      </c>
      <c r="R956" s="148" t="str">
        <f t="shared" si="146"/>
        <v/>
      </c>
      <c r="S956" s="113" t="str">
        <f>IF(ISBLANK(C956)=TRUE,"",VLOOKUP(C956,'Límites Gráfico'!A:D,4,FALSE))</f>
        <v/>
      </c>
      <c r="T956" s="111" t="str">
        <f t="shared" si="147"/>
        <v>N. A.</v>
      </c>
      <c r="U956" s="140"/>
      <c r="V956" s="119"/>
      <c r="W956" s="216"/>
      <c r="X956" s="216"/>
    </row>
    <row r="957" spans="1:24" x14ac:dyDescent="0.25">
      <c r="A957" s="197"/>
      <c r="B957" s="108"/>
      <c r="C957" s="115"/>
      <c r="D957" s="116"/>
      <c r="E957" s="109" t="str">
        <f t="shared" si="141"/>
        <v/>
      </c>
      <c r="F957" s="97"/>
      <c r="G957" s="109" t="str">
        <f t="shared" si="142"/>
        <v/>
      </c>
      <c r="H957" s="98"/>
      <c r="I957" s="110" t="str">
        <f t="shared" si="143"/>
        <v/>
      </c>
      <c r="J957" s="145" t="str">
        <f t="shared" si="149"/>
        <v/>
      </c>
      <c r="K957" s="116"/>
      <c r="L957" s="109" t="str">
        <f t="shared" si="144"/>
        <v/>
      </c>
      <c r="M957" s="97"/>
      <c r="N957" s="109" t="str">
        <f t="shared" si="145"/>
        <v/>
      </c>
      <c r="O957" s="98"/>
      <c r="P957" s="110" t="str">
        <f t="shared" si="148"/>
        <v/>
      </c>
      <c r="Q957" s="143" t="str">
        <f t="shared" si="150"/>
        <v/>
      </c>
      <c r="R957" s="148" t="str">
        <f t="shared" si="146"/>
        <v/>
      </c>
      <c r="S957" s="113" t="str">
        <f>IF(ISBLANK(C957)=TRUE,"",VLOOKUP(C957,'Límites Gráfico'!A:D,4,FALSE))</f>
        <v/>
      </c>
      <c r="T957" s="111" t="str">
        <f t="shared" si="147"/>
        <v>N. A.</v>
      </c>
      <c r="U957" s="140"/>
      <c r="V957" s="119"/>
      <c r="W957" s="216"/>
      <c r="X957" s="216"/>
    </row>
    <row r="958" spans="1:24" x14ac:dyDescent="0.25">
      <c r="A958" s="197"/>
      <c r="B958" s="108"/>
      <c r="C958" s="115"/>
      <c r="D958" s="116"/>
      <c r="E958" s="109" t="str">
        <f t="shared" si="141"/>
        <v/>
      </c>
      <c r="F958" s="97"/>
      <c r="G958" s="109" t="str">
        <f t="shared" si="142"/>
        <v/>
      </c>
      <c r="H958" s="98"/>
      <c r="I958" s="110" t="str">
        <f t="shared" si="143"/>
        <v/>
      </c>
      <c r="J958" s="145" t="str">
        <f t="shared" si="149"/>
        <v/>
      </c>
      <c r="K958" s="116"/>
      <c r="L958" s="109" t="str">
        <f t="shared" si="144"/>
        <v/>
      </c>
      <c r="M958" s="97"/>
      <c r="N958" s="109" t="str">
        <f t="shared" si="145"/>
        <v/>
      </c>
      <c r="O958" s="98"/>
      <c r="P958" s="110" t="str">
        <f t="shared" si="148"/>
        <v/>
      </c>
      <c r="Q958" s="143" t="str">
        <f t="shared" si="150"/>
        <v/>
      </c>
      <c r="R958" s="148" t="str">
        <f t="shared" si="146"/>
        <v/>
      </c>
      <c r="S958" s="113" t="str">
        <f>IF(ISBLANK(C958)=TRUE,"",VLOOKUP(C958,'Límites Gráfico'!A:D,4,FALSE))</f>
        <v/>
      </c>
      <c r="T958" s="111" t="str">
        <f t="shared" si="147"/>
        <v>N. A.</v>
      </c>
      <c r="U958" s="140"/>
      <c r="V958" s="119"/>
      <c r="W958" s="216"/>
      <c r="X958" s="216"/>
    </row>
    <row r="959" spans="1:24" x14ac:dyDescent="0.25">
      <c r="A959" s="197"/>
      <c r="B959" s="108"/>
      <c r="C959" s="115"/>
      <c r="D959" s="116"/>
      <c r="E959" s="109" t="str">
        <f t="shared" si="141"/>
        <v/>
      </c>
      <c r="F959" s="97"/>
      <c r="G959" s="109" t="str">
        <f t="shared" si="142"/>
        <v/>
      </c>
      <c r="H959" s="98"/>
      <c r="I959" s="110" t="str">
        <f t="shared" si="143"/>
        <v/>
      </c>
      <c r="J959" s="145" t="str">
        <f t="shared" si="149"/>
        <v/>
      </c>
      <c r="K959" s="116"/>
      <c r="L959" s="109" t="str">
        <f t="shared" si="144"/>
        <v/>
      </c>
      <c r="M959" s="97"/>
      <c r="N959" s="109" t="str">
        <f t="shared" si="145"/>
        <v/>
      </c>
      <c r="O959" s="98"/>
      <c r="P959" s="110" t="str">
        <f t="shared" si="148"/>
        <v/>
      </c>
      <c r="Q959" s="143" t="str">
        <f t="shared" si="150"/>
        <v/>
      </c>
      <c r="R959" s="148" t="str">
        <f t="shared" si="146"/>
        <v/>
      </c>
      <c r="S959" s="113" t="str">
        <f>IF(ISBLANK(C959)=TRUE,"",VLOOKUP(C959,'Límites Gráfico'!A:D,4,FALSE))</f>
        <v/>
      </c>
      <c r="T959" s="111" t="str">
        <f t="shared" si="147"/>
        <v>N. A.</v>
      </c>
      <c r="U959" s="140"/>
      <c r="V959" s="119"/>
      <c r="W959" s="216"/>
      <c r="X959" s="216"/>
    </row>
    <row r="960" spans="1:24" x14ac:dyDescent="0.25">
      <c r="A960" s="197"/>
      <c r="B960" s="108"/>
      <c r="C960" s="115"/>
      <c r="D960" s="116"/>
      <c r="E960" s="109" t="str">
        <f t="shared" si="141"/>
        <v/>
      </c>
      <c r="F960" s="97"/>
      <c r="G960" s="109" t="str">
        <f t="shared" si="142"/>
        <v/>
      </c>
      <c r="H960" s="98"/>
      <c r="I960" s="110" t="str">
        <f t="shared" si="143"/>
        <v/>
      </c>
      <c r="J960" s="145" t="str">
        <f t="shared" si="149"/>
        <v/>
      </c>
      <c r="K960" s="116"/>
      <c r="L960" s="109" t="str">
        <f t="shared" si="144"/>
        <v/>
      </c>
      <c r="M960" s="97"/>
      <c r="N960" s="109" t="str">
        <f t="shared" si="145"/>
        <v/>
      </c>
      <c r="O960" s="98"/>
      <c r="P960" s="110" t="str">
        <f t="shared" si="148"/>
        <v/>
      </c>
      <c r="Q960" s="143" t="str">
        <f t="shared" si="150"/>
        <v/>
      </c>
      <c r="R960" s="148" t="str">
        <f t="shared" si="146"/>
        <v/>
      </c>
      <c r="S960" s="113" t="str">
        <f>IF(ISBLANK(C960)=TRUE,"",VLOOKUP(C960,'Límites Gráfico'!A:D,4,FALSE))</f>
        <v/>
      </c>
      <c r="T960" s="111" t="str">
        <f t="shared" si="147"/>
        <v>N. A.</v>
      </c>
      <c r="U960" s="140"/>
      <c r="V960" s="119"/>
      <c r="W960" s="216"/>
      <c r="X960" s="216"/>
    </row>
    <row r="961" spans="1:24" x14ac:dyDescent="0.25">
      <c r="A961" s="197"/>
      <c r="B961" s="108"/>
      <c r="C961" s="115"/>
      <c r="D961" s="116"/>
      <c r="E961" s="109" t="str">
        <f t="shared" si="141"/>
        <v/>
      </c>
      <c r="F961" s="97"/>
      <c r="G961" s="109" t="str">
        <f t="shared" si="142"/>
        <v/>
      </c>
      <c r="H961" s="98"/>
      <c r="I961" s="110" t="str">
        <f t="shared" si="143"/>
        <v/>
      </c>
      <c r="J961" s="145" t="str">
        <f t="shared" si="149"/>
        <v/>
      </c>
      <c r="K961" s="116"/>
      <c r="L961" s="109" t="str">
        <f t="shared" si="144"/>
        <v/>
      </c>
      <c r="M961" s="97"/>
      <c r="N961" s="109" t="str">
        <f t="shared" si="145"/>
        <v/>
      </c>
      <c r="O961" s="98"/>
      <c r="P961" s="110" t="str">
        <f t="shared" si="148"/>
        <v/>
      </c>
      <c r="Q961" s="143" t="str">
        <f t="shared" si="150"/>
        <v/>
      </c>
      <c r="R961" s="148" t="str">
        <f t="shared" si="146"/>
        <v/>
      </c>
      <c r="S961" s="113" t="str">
        <f>IF(ISBLANK(C961)=TRUE,"",VLOOKUP(C961,'Límites Gráfico'!A:D,4,FALSE))</f>
        <v/>
      </c>
      <c r="T961" s="111" t="str">
        <f t="shared" si="147"/>
        <v>N. A.</v>
      </c>
      <c r="U961" s="140"/>
      <c r="V961" s="119"/>
      <c r="W961" s="216"/>
      <c r="X961" s="216"/>
    </row>
    <row r="962" spans="1:24" x14ac:dyDescent="0.25">
      <c r="A962" s="197"/>
      <c r="B962" s="108"/>
      <c r="C962" s="115"/>
      <c r="D962" s="116"/>
      <c r="E962" s="109" t="str">
        <f t="shared" si="141"/>
        <v/>
      </c>
      <c r="F962" s="97"/>
      <c r="G962" s="109" t="str">
        <f t="shared" si="142"/>
        <v/>
      </c>
      <c r="H962" s="98"/>
      <c r="I962" s="110" t="str">
        <f t="shared" si="143"/>
        <v/>
      </c>
      <c r="J962" s="145" t="str">
        <f t="shared" si="149"/>
        <v/>
      </c>
      <c r="K962" s="116"/>
      <c r="L962" s="109" t="str">
        <f t="shared" si="144"/>
        <v/>
      </c>
      <c r="M962" s="97"/>
      <c r="N962" s="109" t="str">
        <f t="shared" si="145"/>
        <v/>
      </c>
      <c r="O962" s="98"/>
      <c r="P962" s="110" t="str">
        <f t="shared" si="148"/>
        <v/>
      </c>
      <c r="Q962" s="143" t="str">
        <f t="shared" si="150"/>
        <v/>
      </c>
      <c r="R962" s="148" t="str">
        <f t="shared" si="146"/>
        <v/>
      </c>
      <c r="S962" s="113" t="str">
        <f>IF(ISBLANK(C962)=TRUE,"",VLOOKUP(C962,'Límites Gráfico'!A:D,4,FALSE))</f>
        <v/>
      </c>
      <c r="T962" s="111" t="str">
        <f t="shared" si="147"/>
        <v>N. A.</v>
      </c>
      <c r="U962" s="140"/>
      <c r="V962" s="119"/>
      <c r="W962" s="216"/>
      <c r="X962" s="216"/>
    </row>
    <row r="963" spans="1:24" x14ac:dyDescent="0.25">
      <c r="A963" s="197"/>
      <c r="B963" s="108"/>
      <c r="C963" s="115"/>
      <c r="D963" s="116"/>
      <c r="E963" s="109" t="str">
        <f t="shared" si="141"/>
        <v/>
      </c>
      <c r="F963" s="97"/>
      <c r="G963" s="109" t="str">
        <f t="shared" si="142"/>
        <v/>
      </c>
      <c r="H963" s="98"/>
      <c r="I963" s="110" t="str">
        <f t="shared" si="143"/>
        <v/>
      </c>
      <c r="J963" s="145" t="str">
        <f t="shared" si="149"/>
        <v/>
      </c>
      <c r="K963" s="116"/>
      <c r="L963" s="109" t="str">
        <f t="shared" si="144"/>
        <v/>
      </c>
      <c r="M963" s="97"/>
      <c r="N963" s="109" t="str">
        <f t="shared" si="145"/>
        <v/>
      </c>
      <c r="O963" s="98"/>
      <c r="P963" s="110" t="str">
        <f t="shared" si="148"/>
        <v/>
      </c>
      <c r="Q963" s="143" t="str">
        <f t="shared" si="150"/>
        <v/>
      </c>
      <c r="R963" s="148" t="str">
        <f t="shared" si="146"/>
        <v/>
      </c>
      <c r="S963" s="113" t="str">
        <f>IF(ISBLANK(C963)=TRUE,"",VLOOKUP(C963,'Límites Gráfico'!A:D,4,FALSE))</f>
        <v/>
      </c>
      <c r="T963" s="111" t="str">
        <f t="shared" si="147"/>
        <v>N. A.</v>
      </c>
      <c r="U963" s="140"/>
      <c r="V963" s="119"/>
      <c r="W963" s="216"/>
      <c r="X963" s="216"/>
    </row>
    <row r="964" spans="1:24" x14ac:dyDescent="0.25">
      <c r="A964" s="197"/>
      <c r="B964" s="108"/>
      <c r="C964" s="115"/>
      <c r="D964" s="116"/>
      <c r="E964" s="109" t="str">
        <f t="shared" si="141"/>
        <v/>
      </c>
      <c r="F964" s="97"/>
      <c r="G964" s="109" t="str">
        <f t="shared" si="142"/>
        <v/>
      </c>
      <c r="H964" s="98"/>
      <c r="I964" s="110" t="str">
        <f t="shared" si="143"/>
        <v/>
      </c>
      <c r="J964" s="145" t="str">
        <f t="shared" si="149"/>
        <v/>
      </c>
      <c r="K964" s="116"/>
      <c r="L964" s="109" t="str">
        <f t="shared" si="144"/>
        <v/>
      </c>
      <c r="M964" s="97"/>
      <c r="N964" s="109" t="str">
        <f t="shared" si="145"/>
        <v/>
      </c>
      <c r="O964" s="98"/>
      <c r="P964" s="110" t="str">
        <f t="shared" si="148"/>
        <v/>
      </c>
      <c r="Q964" s="143" t="str">
        <f t="shared" si="150"/>
        <v/>
      </c>
      <c r="R964" s="148" t="str">
        <f t="shared" si="146"/>
        <v/>
      </c>
      <c r="S964" s="113" t="str">
        <f>IF(ISBLANK(C964)=TRUE,"",VLOOKUP(C964,'Límites Gráfico'!A:D,4,FALSE))</f>
        <v/>
      </c>
      <c r="T964" s="111" t="str">
        <f t="shared" si="147"/>
        <v>N. A.</v>
      </c>
      <c r="U964" s="140"/>
      <c r="V964" s="119"/>
      <c r="W964" s="216"/>
      <c r="X964" s="216"/>
    </row>
    <row r="965" spans="1:24" x14ac:dyDescent="0.25">
      <c r="A965" s="197"/>
      <c r="B965" s="108"/>
      <c r="C965" s="115"/>
      <c r="D965" s="116"/>
      <c r="E965" s="109" t="str">
        <f t="shared" si="141"/>
        <v/>
      </c>
      <c r="F965" s="97"/>
      <c r="G965" s="109" t="str">
        <f t="shared" si="142"/>
        <v/>
      </c>
      <c r="H965" s="98"/>
      <c r="I965" s="110" t="str">
        <f t="shared" si="143"/>
        <v/>
      </c>
      <c r="J965" s="145" t="str">
        <f t="shared" si="149"/>
        <v/>
      </c>
      <c r="K965" s="116"/>
      <c r="L965" s="109" t="str">
        <f t="shared" si="144"/>
        <v/>
      </c>
      <c r="M965" s="97"/>
      <c r="N965" s="109" t="str">
        <f t="shared" si="145"/>
        <v/>
      </c>
      <c r="O965" s="98"/>
      <c r="P965" s="110" t="str">
        <f t="shared" si="148"/>
        <v/>
      </c>
      <c r="Q965" s="143" t="str">
        <f t="shared" si="150"/>
        <v/>
      </c>
      <c r="R965" s="148" t="str">
        <f t="shared" si="146"/>
        <v/>
      </c>
      <c r="S965" s="113" t="str">
        <f>IF(ISBLANK(C965)=TRUE,"",VLOOKUP(C965,'Límites Gráfico'!A:D,4,FALSE))</f>
        <v/>
      </c>
      <c r="T965" s="111" t="str">
        <f t="shared" si="147"/>
        <v>N. A.</v>
      </c>
      <c r="U965" s="140"/>
      <c r="V965" s="119"/>
      <c r="W965" s="216"/>
      <c r="X965" s="216"/>
    </row>
    <row r="966" spans="1:24" x14ac:dyDescent="0.25">
      <c r="A966" s="197"/>
      <c r="B966" s="108"/>
      <c r="C966" s="115"/>
      <c r="D966" s="116"/>
      <c r="E966" s="109" t="str">
        <f t="shared" si="141"/>
        <v/>
      </c>
      <c r="F966" s="97"/>
      <c r="G966" s="109" t="str">
        <f t="shared" si="142"/>
        <v/>
      </c>
      <c r="H966" s="98"/>
      <c r="I966" s="110" t="str">
        <f t="shared" si="143"/>
        <v/>
      </c>
      <c r="J966" s="145" t="str">
        <f t="shared" si="149"/>
        <v/>
      </c>
      <c r="K966" s="116"/>
      <c r="L966" s="109" t="str">
        <f t="shared" si="144"/>
        <v/>
      </c>
      <c r="M966" s="97"/>
      <c r="N966" s="109" t="str">
        <f t="shared" si="145"/>
        <v/>
      </c>
      <c r="O966" s="98"/>
      <c r="P966" s="110" t="str">
        <f t="shared" si="148"/>
        <v/>
      </c>
      <c r="Q966" s="143" t="str">
        <f t="shared" si="150"/>
        <v/>
      </c>
      <c r="R966" s="148" t="str">
        <f t="shared" si="146"/>
        <v/>
      </c>
      <c r="S966" s="113" t="str">
        <f>IF(ISBLANK(C966)=TRUE,"",VLOOKUP(C966,'Límites Gráfico'!A:D,4,FALSE))</f>
        <v/>
      </c>
      <c r="T966" s="111" t="str">
        <f t="shared" si="147"/>
        <v>N. A.</v>
      </c>
      <c r="U966" s="140"/>
      <c r="V966" s="119"/>
      <c r="W966" s="216"/>
      <c r="X966" s="216"/>
    </row>
    <row r="967" spans="1:24" x14ac:dyDescent="0.25">
      <c r="A967" s="197"/>
      <c r="B967" s="108"/>
      <c r="C967" s="115"/>
      <c r="D967" s="116"/>
      <c r="E967" s="109" t="str">
        <f t="shared" si="141"/>
        <v/>
      </c>
      <c r="F967" s="97"/>
      <c r="G967" s="109" t="str">
        <f t="shared" si="142"/>
        <v/>
      </c>
      <c r="H967" s="98"/>
      <c r="I967" s="110" t="str">
        <f t="shared" si="143"/>
        <v/>
      </c>
      <c r="J967" s="145" t="str">
        <f t="shared" si="149"/>
        <v/>
      </c>
      <c r="K967" s="116"/>
      <c r="L967" s="109" t="str">
        <f t="shared" si="144"/>
        <v/>
      </c>
      <c r="M967" s="97"/>
      <c r="N967" s="109" t="str">
        <f t="shared" si="145"/>
        <v/>
      </c>
      <c r="O967" s="98"/>
      <c r="P967" s="110" t="str">
        <f t="shared" si="148"/>
        <v/>
      </c>
      <c r="Q967" s="143" t="str">
        <f t="shared" si="150"/>
        <v/>
      </c>
      <c r="R967" s="148" t="str">
        <f t="shared" si="146"/>
        <v/>
      </c>
      <c r="S967" s="113" t="str">
        <f>IF(ISBLANK(C967)=TRUE,"",VLOOKUP(C967,'Límites Gráfico'!A:D,4,FALSE))</f>
        <v/>
      </c>
      <c r="T967" s="111" t="str">
        <f t="shared" si="147"/>
        <v>N. A.</v>
      </c>
      <c r="U967" s="140"/>
      <c r="V967" s="119"/>
      <c r="W967" s="216"/>
      <c r="X967" s="216"/>
    </row>
    <row r="968" spans="1:24" x14ac:dyDescent="0.25">
      <c r="A968" s="197"/>
      <c r="B968" s="108"/>
      <c r="C968" s="115"/>
      <c r="D968" s="116"/>
      <c r="E968" s="109" t="str">
        <f t="shared" si="141"/>
        <v/>
      </c>
      <c r="F968" s="97"/>
      <c r="G968" s="109" t="str">
        <f t="shared" si="142"/>
        <v/>
      </c>
      <c r="H968" s="98"/>
      <c r="I968" s="110" t="str">
        <f t="shared" si="143"/>
        <v/>
      </c>
      <c r="J968" s="145" t="str">
        <f t="shared" si="149"/>
        <v/>
      </c>
      <c r="K968" s="116"/>
      <c r="L968" s="109" t="str">
        <f t="shared" si="144"/>
        <v/>
      </c>
      <c r="M968" s="97"/>
      <c r="N968" s="109" t="str">
        <f t="shared" si="145"/>
        <v/>
      </c>
      <c r="O968" s="98"/>
      <c r="P968" s="110" t="str">
        <f t="shared" si="148"/>
        <v/>
      </c>
      <c r="Q968" s="143" t="str">
        <f t="shared" si="150"/>
        <v/>
      </c>
      <c r="R968" s="148" t="str">
        <f t="shared" si="146"/>
        <v/>
      </c>
      <c r="S968" s="113" t="str">
        <f>IF(ISBLANK(C968)=TRUE,"",VLOOKUP(C968,'Límites Gráfico'!A:D,4,FALSE))</f>
        <v/>
      </c>
      <c r="T968" s="111" t="str">
        <f t="shared" si="147"/>
        <v>N. A.</v>
      </c>
      <c r="U968" s="140"/>
      <c r="V968" s="119"/>
      <c r="W968" s="216"/>
      <c r="X968" s="216"/>
    </row>
    <row r="969" spans="1:24" x14ac:dyDescent="0.25">
      <c r="A969" s="197"/>
      <c r="B969" s="108"/>
      <c r="C969" s="115"/>
      <c r="D969" s="116"/>
      <c r="E969" s="109" t="str">
        <f t="shared" si="141"/>
        <v/>
      </c>
      <c r="F969" s="97"/>
      <c r="G969" s="109" t="str">
        <f t="shared" si="142"/>
        <v/>
      </c>
      <c r="H969" s="98"/>
      <c r="I969" s="110" t="str">
        <f t="shared" si="143"/>
        <v/>
      </c>
      <c r="J969" s="145" t="str">
        <f t="shared" si="149"/>
        <v/>
      </c>
      <c r="K969" s="116"/>
      <c r="L969" s="109" t="str">
        <f t="shared" si="144"/>
        <v/>
      </c>
      <c r="M969" s="97"/>
      <c r="N969" s="109" t="str">
        <f t="shared" si="145"/>
        <v/>
      </c>
      <c r="O969" s="98"/>
      <c r="P969" s="110" t="str">
        <f t="shared" si="148"/>
        <v/>
      </c>
      <c r="Q969" s="143" t="str">
        <f t="shared" si="150"/>
        <v/>
      </c>
      <c r="R969" s="148" t="str">
        <f t="shared" si="146"/>
        <v/>
      </c>
      <c r="S969" s="113" t="str">
        <f>IF(ISBLANK(C969)=TRUE,"",VLOOKUP(C969,'Límites Gráfico'!A:D,4,FALSE))</f>
        <v/>
      </c>
      <c r="T969" s="111" t="str">
        <f t="shared" si="147"/>
        <v>N. A.</v>
      </c>
      <c r="U969" s="140"/>
      <c r="V969" s="119"/>
      <c r="W969" s="216"/>
      <c r="X969" s="216"/>
    </row>
    <row r="970" spans="1:24" x14ac:dyDescent="0.25">
      <c r="A970" s="197"/>
      <c r="B970" s="108"/>
      <c r="C970" s="115"/>
      <c r="D970" s="116"/>
      <c r="E970" s="109" t="str">
        <f t="shared" si="141"/>
        <v/>
      </c>
      <c r="F970" s="97"/>
      <c r="G970" s="109" t="str">
        <f t="shared" si="142"/>
        <v/>
      </c>
      <c r="H970" s="98"/>
      <c r="I970" s="110" t="str">
        <f t="shared" si="143"/>
        <v/>
      </c>
      <c r="J970" s="145" t="str">
        <f t="shared" si="149"/>
        <v/>
      </c>
      <c r="K970" s="116"/>
      <c r="L970" s="109" t="str">
        <f t="shared" si="144"/>
        <v/>
      </c>
      <c r="M970" s="97"/>
      <c r="N970" s="109" t="str">
        <f t="shared" si="145"/>
        <v/>
      </c>
      <c r="O970" s="98"/>
      <c r="P970" s="110" t="str">
        <f t="shared" si="148"/>
        <v/>
      </c>
      <c r="Q970" s="143" t="str">
        <f t="shared" si="150"/>
        <v/>
      </c>
      <c r="R970" s="148" t="str">
        <f t="shared" si="146"/>
        <v/>
      </c>
      <c r="S970" s="113" t="str">
        <f>IF(ISBLANK(C970)=TRUE,"",VLOOKUP(C970,'Límites Gráfico'!A:D,4,FALSE))</f>
        <v/>
      </c>
      <c r="T970" s="111" t="str">
        <f t="shared" si="147"/>
        <v>N. A.</v>
      </c>
      <c r="U970" s="140"/>
      <c r="V970" s="119"/>
      <c r="W970" s="216"/>
      <c r="X970" s="216"/>
    </row>
    <row r="971" spans="1:24" x14ac:dyDescent="0.25">
      <c r="A971" s="197"/>
      <c r="B971" s="108"/>
      <c r="C971" s="115"/>
      <c r="D971" s="116"/>
      <c r="E971" s="109" t="str">
        <f t="shared" si="141"/>
        <v/>
      </c>
      <c r="F971" s="97"/>
      <c r="G971" s="109" t="str">
        <f t="shared" si="142"/>
        <v/>
      </c>
      <c r="H971" s="98"/>
      <c r="I971" s="110" t="str">
        <f t="shared" si="143"/>
        <v/>
      </c>
      <c r="J971" s="145" t="str">
        <f t="shared" si="149"/>
        <v/>
      </c>
      <c r="K971" s="116"/>
      <c r="L971" s="109" t="str">
        <f t="shared" si="144"/>
        <v/>
      </c>
      <c r="M971" s="97"/>
      <c r="N971" s="109" t="str">
        <f t="shared" si="145"/>
        <v/>
      </c>
      <c r="O971" s="98"/>
      <c r="P971" s="110" t="str">
        <f t="shared" si="148"/>
        <v/>
      </c>
      <c r="Q971" s="143" t="str">
        <f t="shared" si="150"/>
        <v/>
      </c>
      <c r="R971" s="148" t="str">
        <f t="shared" si="146"/>
        <v/>
      </c>
      <c r="S971" s="113" t="str">
        <f>IF(ISBLANK(C971)=TRUE,"",VLOOKUP(C971,'Límites Gráfico'!A:D,4,FALSE))</f>
        <v/>
      </c>
      <c r="T971" s="111" t="str">
        <f t="shared" si="147"/>
        <v>N. A.</v>
      </c>
      <c r="U971" s="140"/>
      <c r="V971" s="119"/>
      <c r="W971" s="216"/>
      <c r="X971" s="216"/>
    </row>
    <row r="972" spans="1:24" x14ac:dyDescent="0.25">
      <c r="A972" s="197"/>
      <c r="B972" s="108"/>
      <c r="C972" s="115"/>
      <c r="D972" s="116"/>
      <c r="E972" s="109" t="str">
        <f t="shared" si="141"/>
        <v/>
      </c>
      <c r="F972" s="97"/>
      <c r="G972" s="109" t="str">
        <f t="shared" si="142"/>
        <v/>
      </c>
      <c r="H972" s="98"/>
      <c r="I972" s="110" t="str">
        <f t="shared" si="143"/>
        <v/>
      </c>
      <c r="J972" s="145" t="str">
        <f t="shared" si="149"/>
        <v/>
      </c>
      <c r="K972" s="116"/>
      <c r="L972" s="109" t="str">
        <f t="shared" si="144"/>
        <v/>
      </c>
      <c r="M972" s="97"/>
      <c r="N972" s="109" t="str">
        <f t="shared" si="145"/>
        <v/>
      </c>
      <c r="O972" s="98"/>
      <c r="P972" s="110" t="str">
        <f t="shared" si="148"/>
        <v/>
      </c>
      <c r="Q972" s="143" t="str">
        <f t="shared" si="150"/>
        <v/>
      </c>
      <c r="R972" s="148" t="str">
        <f t="shared" si="146"/>
        <v/>
      </c>
      <c r="S972" s="113" t="str">
        <f>IF(ISBLANK(C972)=TRUE,"",VLOOKUP(C972,'Límites Gráfico'!A:D,4,FALSE))</f>
        <v/>
      </c>
      <c r="T972" s="111" t="str">
        <f t="shared" si="147"/>
        <v>N. A.</v>
      </c>
      <c r="U972" s="140"/>
      <c r="V972" s="119"/>
      <c r="W972" s="216"/>
      <c r="X972" s="216"/>
    </row>
    <row r="973" spans="1:24" x14ac:dyDescent="0.25">
      <c r="A973" s="197"/>
      <c r="B973" s="108"/>
      <c r="C973" s="115"/>
      <c r="D973" s="116"/>
      <c r="E973" s="109" t="str">
        <f t="shared" si="141"/>
        <v/>
      </c>
      <c r="F973" s="97"/>
      <c r="G973" s="109" t="str">
        <f t="shared" si="142"/>
        <v/>
      </c>
      <c r="H973" s="98"/>
      <c r="I973" s="110" t="str">
        <f t="shared" si="143"/>
        <v/>
      </c>
      <c r="J973" s="145" t="str">
        <f t="shared" si="149"/>
        <v/>
      </c>
      <c r="K973" s="116"/>
      <c r="L973" s="109" t="str">
        <f t="shared" si="144"/>
        <v/>
      </c>
      <c r="M973" s="97"/>
      <c r="N973" s="109" t="str">
        <f t="shared" si="145"/>
        <v/>
      </c>
      <c r="O973" s="98"/>
      <c r="P973" s="110" t="str">
        <f t="shared" si="148"/>
        <v/>
      </c>
      <c r="Q973" s="143" t="str">
        <f t="shared" si="150"/>
        <v/>
      </c>
      <c r="R973" s="148" t="str">
        <f t="shared" si="146"/>
        <v/>
      </c>
      <c r="S973" s="113" t="str">
        <f>IF(ISBLANK(C973)=TRUE,"",VLOOKUP(C973,'Límites Gráfico'!A:D,4,FALSE))</f>
        <v/>
      </c>
      <c r="T973" s="111" t="str">
        <f t="shared" si="147"/>
        <v>N. A.</v>
      </c>
      <c r="U973" s="140"/>
      <c r="V973" s="119"/>
      <c r="W973" s="216"/>
      <c r="X973" s="216"/>
    </row>
    <row r="974" spans="1:24" x14ac:dyDescent="0.25">
      <c r="A974" s="197"/>
      <c r="B974" s="108"/>
      <c r="C974" s="115"/>
      <c r="D974" s="116"/>
      <c r="E974" s="109" t="str">
        <f t="shared" si="141"/>
        <v/>
      </c>
      <c r="F974" s="97"/>
      <c r="G974" s="109" t="str">
        <f t="shared" si="142"/>
        <v/>
      </c>
      <c r="H974" s="98"/>
      <c r="I974" s="110" t="str">
        <f t="shared" si="143"/>
        <v/>
      </c>
      <c r="J974" s="145" t="str">
        <f t="shared" si="149"/>
        <v/>
      </c>
      <c r="K974" s="116"/>
      <c r="L974" s="109" t="str">
        <f t="shared" si="144"/>
        <v/>
      </c>
      <c r="M974" s="97"/>
      <c r="N974" s="109" t="str">
        <f t="shared" si="145"/>
        <v/>
      </c>
      <c r="O974" s="98"/>
      <c r="P974" s="110" t="str">
        <f t="shared" si="148"/>
        <v/>
      </c>
      <c r="Q974" s="143" t="str">
        <f t="shared" si="150"/>
        <v/>
      </c>
      <c r="R974" s="148" t="str">
        <f t="shared" si="146"/>
        <v/>
      </c>
      <c r="S974" s="113" t="str">
        <f>IF(ISBLANK(C974)=TRUE,"",VLOOKUP(C974,'Límites Gráfico'!A:D,4,FALSE))</f>
        <v/>
      </c>
      <c r="T974" s="111" t="str">
        <f t="shared" si="147"/>
        <v>N. A.</v>
      </c>
      <c r="U974" s="140"/>
      <c r="V974" s="119"/>
      <c r="W974" s="216"/>
      <c r="X974" s="216"/>
    </row>
    <row r="975" spans="1:24" x14ac:dyDescent="0.25">
      <c r="A975" s="197"/>
      <c r="B975" s="108"/>
      <c r="C975" s="115"/>
      <c r="D975" s="116"/>
      <c r="E975" s="109" t="str">
        <f t="shared" si="141"/>
        <v/>
      </c>
      <c r="F975" s="97"/>
      <c r="G975" s="109" t="str">
        <f t="shared" si="142"/>
        <v/>
      </c>
      <c r="H975" s="98"/>
      <c r="I975" s="110" t="str">
        <f t="shared" si="143"/>
        <v/>
      </c>
      <c r="J975" s="145" t="str">
        <f t="shared" si="149"/>
        <v/>
      </c>
      <c r="K975" s="116"/>
      <c r="L975" s="109" t="str">
        <f t="shared" si="144"/>
        <v/>
      </c>
      <c r="M975" s="97"/>
      <c r="N975" s="109" t="str">
        <f t="shared" si="145"/>
        <v/>
      </c>
      <c r="O975" s="98"/>
      <c r="P975" s="110" t="str">
        <f t="shared" si="148"/>
        <v/>
      </c>
      <c r="Q975" s="143" t="str">
        <f t="shared" si="150"/>
        <v/>
      </c>
      <c r="R975" s="148" t="str">
        <f t="shared" si="146"/>
        <v/>
      </c>
      <c r="S975" s="113" t="str">
        <f>IF(ISBLANK(C975)=TRUE,"",VLOOKUP(C975,'Límites Gráfico'!A:D,4,FALSE))</f>
        <v/>
      </c>
      <c r="T975" s="111" t="str">
        <f t="shared" si="147"/>
        <v>N. A.</v>
      </c>
      <c r="U975" s="140"/>
      <c r="V975" s="119"/>
      <c r="W975" s="216"/>
      <c r="X975" s="216"/>
    </row>
    <row r="976" spans="1:24" x14ac:dyDescent="0.25">
      <c r="A976" s="197"/>
      <c r="B976" s="108"/>
      <c r="C976" s="115"/>
      <c r="D976" s="116"/>
      <c r="E976" s="109" t="str">
        <f t="shared" si="141"/>
        <v/>
      </c>
      <c r="F976" s="97"/>
      <c r="G976" s="109" t="str">
        <f t="shared" si="142"/>
        <v/>
      </c>
      <c r="H976" s="98"/>
      <c r="I976" s="110" t="str">
        <f t="shared" si="143"/>
        <v/>
      </c>
      <c r="J976" s="145" t="str">
        <f t="shared" si="149"/>
        <v/>
      </c>
      <c r="K976" s="116"/>
      <c r="L976" s="109" t="str">
        <f t="shared" si="144"/>
        <v/>
      </c>
      <c r="M976" s="97"/>
      <c r="N976" s="109" t="str">
        <f t="shared" si="145"/>
        <v/>
      </c>
      <c r="O976" s="98"/>
      <c r="P976" s="110" t="str">
        <f t="shared" si="148"/>
        <v/>
      </c>
      <c r="Q976" s="143" t="str">
        <f t="shared" si="150"/>
        <v/>
      </c>
      <c r="R976" s="148" t="str">
        <f t="shared" si="146"/>
        <v/>
      </c>
      <c r="S976" s="113" t="str">
        <f>IF(ISBLANK(C976)=TRUE,"",VLOOKUP(C976,'Límites Gráfico'!A:D,4,FALSE))</f>
        <v/>
      </c>
      <c r="T976" s="111" t="str">
        <f t="shared" si="147"/>
        <v>N. A.</v>
      </c>
      <c r="U976" s="140"/>
      <c r="V976" s="119"/>
      <c r="W976" s="216"/>
      <c r="X976" s="216"/>
    </row>
    <row r="977" spans="1:24" x14ac:dyDescent="0.25">
      <c r="A977" s="197"/>
      <c r="B977" s="108"/>
      <c r="C977" s="115"/>
      <c r="D977" s="116"/>
      <c r="E977" s="109" t="str">
        <f t="shared" si="141"/>
        <v/>
      </c>
      <c r="F977" s="97"/>
      <c r="G977" s="109" t="str">
        <f t="shared" si="142"/>
        <v/>
      </c>
      <c r="H977" s="98"/>
      <c r="I977" s="110" t="str">
        <f t="shared" si="143"/>
        <v/>
      </c>
      <c r="J977" s="145" t="str">
        <f t="shared" si="149"/>
        <v/>
      </c>
      <c r="K977" s="116"/>
      <c r="L977" s="109" t="str">
        <f t="shared" si="144"/>
        <v/>
      </c>
      <c r="M977" s="97"/>
      <c r="N977" s="109" t="str">
        <f t="shared" si="145"/>
        <v/>
      </c>
      <c r="O977" s="98"/>
      <c r="P977" s="110" t="str">
        <f t="shared" si="148"/>
        <v/>
      </c>
      <c r="Q977" s="143" t="str">
        <f t="shared" si="150"/>
        <v/>
      </c>
      <c r="R977" s="148" t="str">
        <f t="shared" si="146"/>
        <v/>
      </c>
      <c r="S977" s="113" t="str">
        <f>IF(ISBLANK(C977)=TRUE,"",VLOOKUP(C977,'Límites Gráfico'!A:D,4,FALSE))</f>
        <v/>
      </c>
      <c r="T977" s="111" t="str">
        <f t="shared" si="147"/>
        <v>N. A.</v>
      </c>
      <c r="U977" s="140"/>
      <c r="V977" s="119"/>
      <c r="W977" s="216"/>
      <c r="X977" s="216"/>
    </row>
    <row r="978" spans="1:24" x14ac:dyDescent="0.25">
      <c r="A978" s="197"/>
      <c r="B978" s="108"/>
      <c r="C978" s="115"/>
      <c r="D978" s="116"/>
      <c r="E978" s="109" t="str">
        <f t="shared" ref="E978:E1021" si="151">IF(OR(ISBLANK(D978),ISERROR($B$14),ISERROR($B$15))=FALSE,D978+(D978*$B$14+$B$15),"")</f>
        <v/>
      </c>
      <c r="F978" s="97"/>
      <c r="G978" s="109" t="str">
        <f t="shared" ref="G978:G1021" si="152">IF(OR(ISBLANK(F978),ISERROR($B$14),ISERROR($B$15))=FALSE,F978+(F978*$B$14+$B$15),"")</f>
        <v/>
      </c>
      <c r="H978" s="98"/>
      <c r="I978" s="110" t="str">
        <f t="shared" ref="I978:I1021" si="153">IF(OR(ISBLANK(H978),ISERROR($B$14),ISERROR($B$15))=FALSE,H978+(H978*$B$14+$B$15),"")</f>
        <v/>
      </c>
      <c r="J978" s="145" t="str">
        <f t="shared" si="149"/>
        <v/>
      </c>
      <c r="K978" s="116"/>
      <c r="L978" s="109" t="str">
        <f t="shared" ref="L978:L1020" si="154">IF(OR(ISBLANK(K978),ISERROR($B$14),ISERROR($B$15))=FALSE,K978+(K978*$B$14+$B$15),"")</f>
        <v/>
      </c>
      <c r="M978" s="97"/>
      <c r="N978" s="109" t="str">
        <f t="shared" ref="N978:N1020" si="155">IF(OR(ISBLANK(M978),ISERROR($B$14),ISERROR($B$15))=FALSE,M978+(M978*$B$14+$B$15),"")</f>
        <v/>
      </c>
      <c r="O978" s="98"/>
      <c r="P978" s="110" t="str">
        <f t="shared" si="148"/>
        <v/>
      </c>
      <c r="Q978" s="143" t="str">
        <f t="shared" si="150"/>
        <v/>
      </c>
      <c r="R978" s="148" t="str">
        <f t="shared" ref="R978:R1001" si="156">IF(AND(ISNUMBER(Q978),ISNUMBER(J978))=TRUE,AVERAGE(Q978,J978),"")</f>
        <v/>
      </c>
      <c r="S978" s="113" t="str">
        <f>IF(ISBLANK(C978)=TRUE,"",VLOOKUP(C978,'Límites Gráfico'!A:D,4,FALSE))</f>
        <v/>
      </c>
      <c r="T978" s="111" t="str">
        <f t="shared" ref="T978:T1001" si="157">IF(AND(ISNUMBER(J978),ISNUMBER((Q978)))=TRUE,ABS(Q978-J978)/AVERAGE(Q978,J978),"N. A.")</f>
        <v>N. A.</v>
      </c>
      <c r="U978" s="140"/>
      <c r="V978" s="119"/>
      <c r="W978" s="216"/>
      <c r="X978" s="216"/>
    </row>
    <row r="979" spans="1:24" x14ac:dyDescent="0.25">
      <c r="A979" s="197"/>
      <c r="B979" s="108"/>
      <c r="C979" s="115"/>
      <c r="D979" s="116"/>
      <c r="E979" s="109" t="str">
        <f t="shared" si="151"/>
        <v/>
      </c>
      <c r="F979" s="97"/>
      <c r="G979" s="109" t="str">
        <f t="shared" si="152"/>
        <v/>
      </c>
      <c r="H979" s="98"/>
      <c r="I979" s="110" t="str">
        <f t="shared" si="153"/>
        <v/>
      </c>
      <c r="J979" s="145" t="str">
        <f t="shared" si="149"/>
        <v/>
      </c>
      <c r="K979" s="116"/>
      <c r="L979" s="109" t="str">
        <f t="shared" si="154"/>
        <v/>
      </c>
      <c r="M979" s="97"/>
      <c r="N979" s="109" t="str">
        <f t="shared" si="155"/>
        <v/>
      </c>
      <c r="O979" s="98"/>
      <c r="P979" s="110" t="str">
        <f t="shared" ref="P979:P1021" si="158">IF(OR(ISBLANK(O979),ISERROR($B$14),ISERROR($B$15))=FALSE,O979+(O979*$B$14+$B$15),"")</f>
        <v/>
      </c>
      <c r="Q979" s="143" t="str">
        <f t="shared" si="150"/>
        <v/>
      </c>
      <c r="R979" s="148" t="str">
        <f t="shared" si="156"/>
        <v/>
      </c>
      <c r="S979" s="113" t="str">
        <f>IF(ISBLANK(C979)=TRUE,"",VLOOKUP(C979,'Límites Gráfico'!A:D,4,FALSE))</f>
        <v/>
      </c>
      <c r="T979" s="111" t="str">
        <f t="shared" si="157"/>
        <v>N. A.</v>
      </c>
      <c r="U979" s="140"/>
      <c r="V979" s="119"/>
      <c r="W979" s="216"/>
      <c r="X979" s="216"/>
    </row>
    <row r="980" spans="1:24" x14ac:dyDescent="0.25">
      <c r="A980" s="197"/>
      <c r="B980" s="108"/>
      <c r="C980" s="115"/>
      <c r="D980" s="116"/>
      <c r="E980" s="109" t="str">
        <f t="shared" si="151"/>
        <v/>
      </c>
      <c r="F980" s="97"/>
      <c r="G980" s="109" t="str">
        <f t="shared" si="152"/>
        <v/>
      </c>
      <c r="H980" s="98"/>
      <c r="I980" s="110" t="str">
        <f t="shared" si="153"/>
        <v/>
      </c>
      <c r="J980" s="145" t="str">
        <f t="shared" si="149"/>
        <v/>
      </c>
      <c r="K980" s="116"/>
      <c r="L980" s="109" t="str">
        <f t="shared" si="154"/>
        <v/>
      </c>
      <c r="M980" s="97"/>
      <c r="N980" s="109" t="str">
        <f t="shared" si="155"/>
        <v/>
      </c>
      <c r="O980" s="98"/>
      <c r="P980" s="110" t="str">
        <f t="shared" si="158"/>
        <v/>
      </c>
      <c r="Q980" s="143" t="str">
        <f t="shared" si="150"/>
        <v/>
      </c>
      <c r="R980" s="148" t="str">
        <f t="shared" si="156"/>
        <v/>
      </c>
      <c r="S980" s="113" t="str">
        <f>IF(ISBLANK(C980)=TRUE,"",VLOOKUP(C980,'Límites Gráfico'!A:D,4,FALSE))</f>
        <v/>
      </c>
      <c r="T980" s="111" t="str">
        <f t="shared" si="157"/>
        <v>N. A.</v>
      </c>
      <c r="U980" s="140"/>
      <c r="V980" s="119"/>
      <c r="W980" s="216"/>
      <c r="X980" s="216"/>
    </row>
    <row r="981" spans="1:24" x14ac:dyDescent="0.25">
      <c r="A981" s="197"/>
      <c r="B981" s="108"/>
      <c r="C981" s="115"/>
      <c r="D981" s="116"/>
      <c r="E981" s="109" t="str">
        <f t="shared" si="151"/>
        <v/>
      </c>
      <c r="F981" s="97"/>
      <c r="G981" s="109" t="str">
        <f t="shared" si="152"/>
        <v/>
      </c>
      <c r="H981" s="98"/>
      <c r="I981" s="110" t="str">
        <f t="shared" si="153"/>
        <v/>
      </c>
      <c r="J981" s="145" t="str">
        <f t="shared" ref="J981:J1021" si="159">IF(AND(ISNUMBER(E981),ISNUMBER(G981),ISNUMBER(I981))=TRUE,IF((G981-E981)&lt;$G$6,"MASA INSUFICIENTE",IF(100-(G981-E981)*100/I981&lt;$D$6,"&lt; "&amp;$D$6,100-(G981-E981)*100/I981)),"")</f>
        <v/>
      </c>
      <c r="K981" s="116"/>
      <c r="L981" s="109" t="str">
        <f t="shared" si="154"/>
        <v/>
      </c>
      <c r="M981" s="97"/>
      <c r="N981" s="109" t="str">
        <f t="shared" si="155"/>
        <v/>
      </c>
      <c r="O981" s="98"/>
      <c r="P981" s="110" t="str">
        <f t="shared" si="158"/>
        <v/>
      </c>
      <c r="Q981" s="143" t="str">
        <f t="shared" ref="Q981:Q1021" si="160">IF(AND(ISNUMBER(L981),ISNUMBER(N981),ISNUMBER(P981))=TRUE,IF((N981-L981)&lt;$G$6,"MASA INSUFICIENTE",IF(100-(N981-L981)*100/P981&lt;$D$6,"&lt; "&amp;$D$6,100-(N981-L981)*100/P981)),"")</f>
        <v/>
      </c>
      <c r="R981" s="148" t="str">
        <f t="shared" si="156"/>
        <v/>
      </c>
      <c r="S981" s="113" t="str">
        <f>IF(ISBLANK(C981)=TRUE,"",VLOOKUP(C981,'Límites Gráfico'!A:D,4,FALSE))</f>
        <v/>
      </c>
      <c r="T981" s="111" t="str">
        <f t="shared" si="157"/>
        <v>N. A.</v>
      </c>
      <c r="U981" s="140"/>
      <c r="V981" s="119"/>
      <c r="W981" s="216"/>
      <c r="X981" s="216"/>
    </row>
    <row r="982" spans="1:24" x14ac:dyDescent="0.25">
      <c r="A982" s="197"/>
      <c r="B982" s="108"/>
      <c r="C982" s="115"/>
      <c r="D982" s="116"/>
      <c r="E982" s="109" t="str">
        <f t="shared" si="151"/>
        <v/>
      </c>
      <c r="F982" s="97"/>
      <c r="G982" s="109" t="str">
        <f t="shared" si="152"/>
        <v/>
      </c>
      <c r="H982" s="98"/>
      <c r="I982" s="110" t="str">
        <f t="shared" si="153"/>
        <v/>
      </c>
      <c r="J982" s="145" t="str">
        <f t="shared" si="159"/>
        <v/>
      </c>
      <c r="K982" s="116"/>
      <c r="L982" s="109" t="str">
        <f t="shared" si="154"/>
        <v/>
      </c>
      <c r="M982" s="97"/>
      <c r="N982" s="109" t="str">
        <f t="shared" si="155"/>
        <v/>
      </c>
      <c r="O982" s="98"/>
      <c r="P982" s="110" t="str">
        <f t="shared" si="158"/>
        <v/>
      </c>
      <c r="Q982" s="143" t="str">
        <f t="shared" si="160"/>
        <v/>
      </c>
      <c r="R982" s="148" t="str">
        <f t="shared" si="156"/>
        <v/>
      </c>
      <c r="S982" s="113" t="str">
        <f>IF(ISBLANK(C982)=TRUE,"",VLOOKUP(C982,'Límites Gráfico'!A:D,4,FALSE))</f>
        <v/>
      </c>
      <c r="T982" s="111" t="str">
        <f t="shared" si="157"/>
        <v>N. A.</v>
      </c>
      <c r="U982" s="140"/>
      <c r="V982" s="119"/>
      <c r="W982" s="216"/>
      <c r="X982" s="216"/>
    </row>
    <row r="983" spans="1:24" x14ac:dyDescent="0.25">
      <c r="A983" s="197"/>
      <c r="B983" s="108"/>
      <c r="C983" s="115"/>
      <c r="D983" s="116"/>
      <c r="E983" s="109" t="str">
        <f t="shared" si="151"/>
        <v/>
      </c>
      <c r="F983" s="97"/>
      <c r="G983" s="109" t="str">
        <f t="shared" si="152"/>
        <v/>
      </c>
      <c r="H983" s="98"/>
      <c r="I983" s="110" t="str">
        <f t="shared" si="153"/>
        <v/>
      </c>
      <c r="J983" s="145" t="str">
        <f t="shared" si="159"/>
        <v/>
      </c>
      <c r="K983" s="116"/>
      <c r="L983" s="109" t="str">
        <f t="shared" si="154"/>
        <v/>
      </c>
      <c r="M983" s="97"/>
      <c r="N983" s="109" t="str">
        <f t="shared" si="155"/>
        <v/>
      </c>
      <c r="O983" s="98"/>
      <c r="P983" s="110" t="str">
        <f t="shared" si="158"/>
        <v/>
      </c>
      <c r="Q983" s="143" t="str">
        <f t="shared" si="160"/>
        <v/>
      </c>
      <c r="R983" s="148" t="str">
        <f t="shared" si="156"/>
        <v/>
      </c>
      <c r="S983" s="113" t="str">
        <f>IF(ISBLANK(C983)=TRUE,"",VLOOKUP(C983,'Límites Gráfico'!A:D,4,FALSE))</f>
        <v/>
      </c>
      <c r="T983" s="111" t="str">
        <f t="shared" si="157"/>
        <v>N. A.</v>
      </c>
      <c r="U983" s="140"/>
      <c r="V983" s="119"/>
      <c r="W983" s="216"/>
      <c r="X983" s="216"/>
    </row>
    <row r="984" spans="1:24" x14ac:dyDescent="0.25">
      <c r="A984" s="197"/>
      <c r="B984" s="108"/>
      <c r="C984" s="115"/>
      <c r="D984" s="116"/>
      <c r="E984" s="109" t="str">
        <f t="shared" si="151"/>
        <v/>
      </c>
      <c r="F984" s="97"/>
      <c r="G984" s="109" t="str">
        <f t="shared" si="152"/>
        <v/>
      </c>
      <c r="H984" s="98"/>
      <c r="I984" s="110" t="str">
        <f t="shared" si="153"/>
        <v/>
      </c>
      <c r="J984" s="145" t="str">
        <f t="shared" si="159"/>
        <v/>
      </c>
      <c r="K984" s="116"/>
      <c r="L984" s="109" t="str">
        <f t="shared" si="154"/>
        <v/>
      </c>
      <c r="M984" s="97"/>
      <c r="N984" s="109" t="str">
        <f t="shared" si="155"/>
        <v/>
      </c>
      <c r="O984" s="98"/>
      <c r="P984" s="110" t="str">
        <f t="shared" si="158"/>
        <v/>
      </c>
      <c r="Q984" s="143" t="str">
        <f t="shared" si="160"/>
        <v/>
      </c>
      <c r="R984" s="148" t="str">
        <f t="shared" si="156"/>
        <v/>
      </c>
      <c r="S984" s="113" t="str">
        <f>IF(ISBLANK(C984)=TRUE,"",VLOOKUP(C984,'Límites Gráfico'!A:D,4,FALSE))</f>
        <v/>
      </c>
      <c r="T984" s="111" t="str">
        <f t="shared" si="157"/>
        <v>N. A.</v>
      </c>
      <c r="U984" s="140"/>
      <c r="V984" s="119"/>
      <c r="W984" s="216"/>
      <c r="X984" s="216"/>
    </row>
    <row r="985" spans="1:24" x14ac:dyDescent="0.25">
      <c r="A985" s="197"/>
      <c r="B985" s="108"/>
      <c r="C985" s="115"/>
      <c r="D985" s="116"/>
      <c r="E985" s="109" t="str">
        <f t="shared" si="151"/>
        <v/>
      </c>
      <c r="F985" s="97"/>
      <c r="G985" s="109" t="str">
        <f t="shared" si="152"/>
        <v/>
      </c>
      <c r="H985" s="98"/>
      <c r="I985" s="110" t="str">
        <f t="shared" si="153"/>
        <v/>
      </c>
      <c r="J985" s="145" t="str">
        <f t="shared" si="159"/>
        <v/>
      </c>
      <c r="K985" s="116"/>
      <c r="L985" s="109" t="str">
        <f t="shared" si="154"/>
        <v/>
      </c>
      <c r="M985" s="97"/>
      <c r="N985" s="109" t="str">
        <f t="shared" si="155"/>
        <v/>
      </c>
      <c r="O985" s="98"/>
      <c r="P985" s="110" t="str">
        <f t="shared" si="158"/>
        <v/>
      </c>
      <c r="Q985" s="143" t="str">
        <f t="shared" si="160"/>
        <v/>
      </c>
      <c r="R985" s="148" t="str">
        <f t="shared" si="156"/>
        <v/>
      </c>
      <c r="S985" s="113" t="str">
        <f>IF(ISBLANK(C985)=TRUE,"",VLOOKUP(C985,'Límites Gráfico'!A:D,4,FALSE))</f>
        <v/>
      </c>
      <c r="T985" s="111" t="str">
        <f t="shared" si="157"/>
        <v>N. A.</v>
      </c>
      <c r="U985" s="140"/>
      <c r="V985" s="119"/>
      <c r="W985" s="216"/>
      <c r="X985" s="216"/>
    </row>
    <row r="986" spans="1:24" x14ac:dyDescent="0.25">
      <c r="A986" s="197"/>
      <c r="B986" s="108"/>
      <c r="C986" s="115"/>
      <c r="D986" s="116"/>
      <c r="E986" s="109" t="str">
        <f t="shared" si="151"/>
        <v/>
      </c>
      <c r="F986" s="97"/>
      <c r="G986" s="109" t="str">
        <f t="shared" si="152"/>
        <v/>
      </c>
      <c r="H986" s="98"/>
      <c r="I986" s="110" t="str">
        <f t="shared" si="153"/>
        <v/>
      </c>
      <c r="J986" s="145" t="str">
        <f t="shared" si="159"/>
        <v/>
      </c>
      <c r="K986" s="116"/>
      <c r="L986" s="109" t="str">
        <f t="shared" si="154"/>
        <v/>
      </c>
      <c r="M986" s="97"/>
      <c r="N986" s="109" t="str">
        <f t="shared" si="155"/>
        <v/>
      </c>
      <c r="O986" s="98"/>
      <c r="P986" s="110" t="str">
        <f t="shared" si="158"/>
        <v/>
      </c>
      <c r="Q986" s="143" t="str">
        <f t="shared" si="160"/>
        <v/>
      </c>
      <c r="R986" s="148" t="str">
        <f t="shared" si="156"/>
        <v/>
      </c>
      <c r="S986" s="113" t="str">
        <f>IF(ISBLANK(C986)=TRUE,"",VLOOKUP(C986,'Límites Gráfico'!A:D,4,FALSE))</f>
        <v/>
      </c>
      <c r="T986" s="111" t="str">
        <f t="shared" si="157"/>
        <v>N. A.</v>
      </c>
      <c r="U986" s="140"/>
      <c r="V986" s="119"/>
      <c r="W986" s="216"/>
      <c r="X986" s="216"/>
    </row>
    <row r="987" spans="1:24" x14ac:dyDescent="0.25">
      <c r="A987" s="197"/>
      <c r="B987" s="108"/>
      <c r="C987" s="115"/>
      <c r="D987" s="116"/>
      <c r="E987" s="109" t="str">
        <f t="shared" si="151"/>
        <v/>
      </c>
      <c r="F987" s="97"/>
      <c r="G987" s="109" t="str">
        <f t="shared" si="152"/>
        <v/>
      </c>
      <c r="H987" s="98"/>
      <c r="I987" s="110" t="str">
        <f t="shared" si="153"/>
        <v/>
      </c>
      <c r="J987" s="145" t="str">
        <f t="shared" si="159"/>
        <v/>
      </c>
      <c r="K987" s="116"/>
      <c r="L987" s="109" t="str">
        <f t="shared" si="154"/>
        <v/>
      </c>
      <c r="M987" s="97"/>
      <c r="N987" s="109" t="str">
        <f t="shared" si="155"/>
        <v/>
      </c>
      <c r="O987" s="98"/>
      <c r="P987" s="110" t="str">
        <f t="shared" si="158"/>
        <v/>
      </c>
      <c r="Q987" s="143" t="str">
        <f t="shared" si="160"/>
        <v/>
      </c>
      <c r="R987" s="148" t="str">
        <f t="shared" si="156"/>
        <v/>
      </c>
      <c r="S987" s="113" t="str">
        <f>IF(ISBLANK(C987)=TRUE,"",VLOOKUP(C987,'Límites Gráfico'!A:D,4,FALSE))</f>
        <v/>
      </c>
      <c r="T987" s="111" t="str">
        <f t="shared" si="157"/>
        <v>N. A.</v>
      </c>
      <c r="U987" s="140"/>
      <c r="V987" s="119"/>
      <c r="W987" s="216"/>
      <c r="X987" s="216"/>
    </row>
    <row r="988" spans="1:24" x14ac:dyDescent="0.25">
      <c r="A988" s="197"/>
      <c r="B988" s="108"/>
      <c r="C988" s="115"/>
      <c r="D988" s="116"/>
      <c r="E988" s="109" t="str">
        <f t="shared" si="151"/>
        <v/>
      </c>
      <c r="F988" s="97"/>
      <c r="G988" s="109" t="str">
        <f t="shared" si="152"/>
        <v/>
      </c>
      <c r="H988" s="98"/>
      <c r="I988" s="110" t="str">
        <f t="shared" si="153"/>
        <v/>
      </c>
      <c r="J988" s="145" t="str">
        <f t="shared" si="159"/>
        <v/>
      </c>
      <c r="K988" s="116"/>
      <c r="L988" s="109" t="str">
        <f t="shared" si="154"/>
        <v/>
      </c>
      <c r="M988" s="97"/>
      <c r="N988" s="109" t="str">
        <f t="shared" si="155"/>
        <v/>
      </c>
      <c r="O988" s="98"/>
      <c r="P988" s="110" t="str">
        <f t="shared" si="158"/>
        <v/>
      </c>
      <c r="Q988" s="143" t="str">
        <f t="shared" si="160"/>
        <v/>
      </c>
      <c r="R988" s="148" t="str">
        <f t="shared" si="156"/>
        <v/>
      </c>
      <c r="S988" s="113" t="str">
        <f>IF(ISBLANK(C988)=TRUE,"",VLOOKUP(C988,'Límites Gráfico'!A:D,4,FALSE))</f>
        <v/>
      </c>
      <c r="T988" s="111" t="str">
        <f t="shared" si="157"/>
        <v>N. A.</v>
      </c>
      <c r="U988" s="140"/>
      <c r="V988" s="119"/>
      <c r="W988" s="216"/>
      <c r="X988" s="216"/>
    </row>
    <row r="989" spans="1:24" x14ac:dyDescent="0.25">
      <c r="A989" s="197"/>
      <c r="B989" s="108"/>
      <c r="C989" s="115"/>
      <c r="D989" s="116"/>
      <c r="E989" s="109" t="str">
        <f t="shared" si="151"/>
        <v/>
      </c>
      <c r="F989" s="97"/>
      <c r="G989" s="109" t="str">
        <f t="shared" si="152"/>
        <v/>
      </c>
      <c r="H989" s="98"/>
      <c r="I989" s="110" t="str">
        <f t="shared" si="153"/>
        <v/>
      </c>
      <c r="J989" s="145" t="str">
        <f t="shared" si="159"/>
        <v/>
      </c>
      <c r="K989" s="116"/>
      <c r="L989" s="109" t="str">
        <f t="shared" si="154"/>
        <v/>
      </c>
      <c r="M989" s="97"/>
      <c r="N989" s="109" t="str">
        <f t="shared" si="155"/>
        <v/>
      </c>
      <c r="O989" s="98"/>
      <c r="P989" s="110" t="str">
        <f t="shared" si="158"/>
        <v/>
      </c>
      <c r="Q989" s="143" t="str">
        <f t="shared" si="160"/>
        <v/>
      </c>
      <c r="R989" s="148" t="str">
        <f t="shared" si="156"/>
        <v/>
      </c>
      <c r="S989" s="113" t="str">
        <f>IF(ISBLANK(C989)=TRUE,"",VLOOKUP(C989,'Límites Gráfico'!A:D,4,FALSE))</f>
        <v/>
      </c>
      <c r="T989" s="111" t="str">
        <f t="shared" si="157"/>
        <v>N. A.</v>
      </c>
      <c r="U989" s="140"/>
      <c r="V989" s="119"/>
      <c r="W989" s="216"/>
      <c r="X989" s="216"/>
    </row>
    <row r="990" spans="1:24" x14ac:dyDescent="0.25">
      <c r="A990" s="197"/>
      <c r="B990" s="108"/>
      <c r="C990" s="115"/>
      <c r="D990" s="116"/>
      <c r="E990" s="109" t="str">
        <f t="shared" si="151"/>
        <v/>
      </c>
      <c r="F990" s="97"/>
      <c r="G990" s="109" t="str">
        <f t="shared" si="152"/>
        <v/>
      </c>
      <c r="H990" s="98"/>
      <c r="I990" s="110" t="str">
        <f t="shared" si="153"/>
        <v/>
      </c>
      <c r="J990" s="145" t="str">
        <f t="shared" si="159"/>
        <v/>
      </c>
      <c r="K990" s="116"/>
      <c r="L990" s="109" t="str">
        <f t="shared" si="154"/>
        <v/>
      </c>
      <c r="M990" s="97"/>
      <c r="N990" s="109" t="str">
        <f t="shared" si="155"/>
        <v/>
      </c>
      <c r="O990" s="98"/>
      <c r="P990" s="110" t="str">
        <f t="shared" si="158"/>
        <v/>
      </c>
      <c r="Q990" s="143" t="str">
        <f t="shared" si="160"/>
        <v/>
      </c>
      <c r="R990" s="148" t="str">
        <f t="shared" si="156"/>
        <v/>
      </c>
      <c r="S990" s="113" t="str">
        <f>IF(ISBLANK(C990)=TRUE,"",VLOOKUP(C990,'Límites Gráfico'!A:D,4,FALSE))</f>
        <v/>
      </c>
      <c r="T990" s="111" t="str">
        <f t="shared" si="157"/>
        <v>N. A.</v>
      </c>
      <c r="U990" s="140"/>
      <c r="V990" s="119"/>
      <c r="W990" s="216"/>
      <c r="X990" s="216"/>
    </row>
    <row r="991" spans="1:24" x14ac:dyDescent="0.25">
      <c r="A991" s="197"/>
      <c r="B991" s="108"/>
      <c r="C991" s="115"/>
      <c r="D991" s="116"/>
      <c r="E991" s="109" t="str">
        <f t="shared" si="151"/>
        <v/>
      </c>
      <c r="F991" s="97"/>
      <c r="G991" s="109" t="str">
        <f t="shared" si="152"/>
        <v/>
      </c>
      <c r="H991" s="98"/>
      <c r="I991" s="110" t="str">
        <f t="shared" si="153"/>
        <v/>
      </c>
      <c r="J991" s="145" t="str">
        <f t="shared" si="159"/>
        <v/>
      </c>
      <c r="K991" s="116"/>
      <c r="L991" s="109" t="str">
        <f t="shared" si="154"/>
        <v/>
      </c>
      <c r="M991" s="97"/>
      <c r="N991" s="109" t="str">
        <f t="shared" si="155"/>
        <v/>
      </c>
      <c r="O991" s="98"/>
      <c r="P991" s="110" t="str">
        <f t="shared" si="158"/>
        <v/>
      </c>
      <c r="Q991" s="143" t="str">
        <f t="shared" si="160"/>
        <v/>
      </c>
      <c r="R991" s="148" t="str">
        <f t="shared" si="156"/>
        <v/>
      </c>
      <c r="S991" s="113" t="str">
        <f>IF(ISBLANK(C991)=TRUE,"",VLOOKUP(C991,'Límites Gráfico'!A:D,4,FALSE))</f>
        <v/>
      </c>
      <c r="T991" s="111" t="str">
        <f t="shared" si="157"/>
        <v>N. A.</v>
      </c>
      <c r="U991" s="140"/>
      <c r="V991" s="119"/>
      <c r="W991" s="216"/>
      <c r="X991" s="216"/>
    </row>
    <row r="992" spans="1:24" x14ac:dyDescent="0.25">
      <c r="A992" s="197"/>
      <c r="B992" s="108"/>
      <c r="C992" s="115"/>
      <c r="D992" s="116"/>
      <c r="E992" s="109" t="str">
        <f t="shared" si="151"/>
        <v/>
      </c>
      <c r="F992" s="97"/>
      <c r="G992" s="109" t="str">
        <f t="shared" si="152"/>
        <v/>
      </c>
      <c r="H992" s="98"/>
      <c r="I992" s="110" t="str">
        <f t="shared" si="153"/>
        <v/>
      </c>
      <c r="J992" s="145" t="str">
        <f t="shared" si="159"/>
        <v/>
      </c>
      <c r="K992" s="116"/>
      <c r="L992" s="109" t="str">
        <f t="shared" si="154"/>
        <v/>
      </c>
      <c r="M992" s="97"/>
      <c r="N992" s="109" t="str">
        <f t="shared" si="155"/>
        <v/>
      </c>
      <c r="O992" s="98"/>
      <c r="P992" s="110" t="str">
        <f t="shared" si="158"/>
        <v/>
      </c>
      <c r="Q992" s="143" t="str">
        <f t="shared" si="160"/>
        <v/>
      </c>
      <c r="R992" s="148" t="str">
        <f t="shared" si="156"/>
        <v/>
      </c>
      <c r="S992" s="113" t="str">
        <f>IF(ISBLANK(C992)=TRUE,"",VLOOKUP(C992,'Límites Gráfico'!A:D,4,FALSE))</f>
        <v/>
      </c>
      <c r="T992" s="111" t="str">
        <f t="shared" si="157"/>
        <v>N. A.</v>
      </c>
      <c r="U992" s="140"/>
      <c r="V992" s="119"/>
      <c r="W992" s="216"/>
      <c r="X992" s="216"/>
    </row>
    <row r="993" spans="1:24" x14ac:dyDescent="0.25">
      <c r="A993" s="197"/>
      <c r="B993" s="108"/>
      <c r="C993" s="115"/>
      <c r="D993" s="116"/>
      <c r="E993" s="109" t="str">
        <f t="shared" si="151"/>
        <v/>
      </c>
      <c r="F993" s="97"/>
      <c r="G993" s="109" t="str">
        <f t="shared" si="152"/>
        <v/>
      </c>
      <c r="H993" s="98"/>
      <c r="I993" s="110" t="str">
        <f t="shared" si="153"/>
        <v/>
      </c>
      <c r="J993" s="145" t="str">
        <f t="shared" si="159"/>
        <v/>
      </c>
      <c r="K993" s="116"/>
      <c r="L993" s="109" t="str">
        <f t="shared" si="154"/>
        <v/>
      </c>
      <c r="M993" s="97"/>
      <c r="N993" s="109" t="str">
        <f t="shared" si="155"/>
        <v/>
      </c>
      <c r="O993" s="98"/>
      <c r="P993" s="110" t="str">
        <f t="shared" si="158"/>
        <v/>
      </c>
      <c r="Q993" s="143" t="str">
        <f t="shared" si="160"/>
        <v/>
      </c>
      <c r="R993" s="148" t="str">
        <f t="shared" si="156"/>
        <v/>
      </c>
      <c r="S993" s="113" t="str">
        <f>IF(ISBLANK(C993)=TRUE,"",VLOOKUP(C993,'Límites Gráfico'!A:D,4,FALSE))</f>
        <v/>
      </c>
      <c r="T993" s="111" t="str">
        <f t="shared" si="157"/>
        <v>N. A.</v>
      </c>
      <c r="U993" s="140"/>
      <c r="V993" s="119"/>
      <c r="W993" s="216"/>
      <c r="X993" s="216"/>
    </row>
    <row r="994" spans="1:24" x14ac:dyDescent="0.25">
      <c r="A994" s="197"/>
      <c r="B994" s="108"/>
      <c r="C994" s="115"/>
      <c r="D994" s="116"/>
      <c r="E994" s="109" t="str">
        <f t="shared" si="151"/>
        <v/>
      </c>
      <c r="F994" s="97"/>
      <c r="G994" s="109" t="str">
        <f t="shared" si="152"/>
        <v/>
      </c>
      <c r="H994" s="98"/>
      <c r="I994" s="110" t="str">
        <f t="shared" si="153"/>
        <v/>
      </c>
      <c r="J994" s="145" t="str">
        <f t="shared" si="159"/>
        <v/>
      </c>
      <c r="K994" s="116"/>
      <c r="L994" s="109" t="str">
        <f t="shared" si="154"/>
        <v/>
      </c>
      <c r="M994" s="97"/>
      <c r="N994" s="109" t="str">
        <f t="shared" si="155"/>
        <v/>
      </c>
      <c r="O994" s="98"/>
      <c r="P994" s="110" t="str">
        <f t="shared" si="158"/>
        <v/>
      </c>
      <c r="Q994" s="143" t="str">
        <f t="shared" si="160"/>
        <v/>
      </c>
      <c r="R994" s="148" t="str">
        <f t="shared" si="156"/>
        <v/>
      </c>
      <c r="S994" s="113" t="str">
        <f>IF(ISBLANK(C994)=TRUE,"",VLOOKUP(C994,'Límites Gráfico'!A:D,4,FALSE))</f>
        <v/>
      </c>
      <c r="T994" s="111" t="str">
        <f t="shared" si="157"/>
        <v>N. A.</v>
      </c>
      <c r="U994" s="140"/>
      <c r="V994" s="119"/>
      <c r="W994" s="216"/>
      <c r="X994" s="216"/>
    </row>
    <row r="995" spans="1:24" x14ac:dyDescent="0.25">
      <c r="A995" s="197"/>
      <c r="B995" s="108"/>
      <c r="C995" s="115"/>
      <c r="D995" s="116"/>
      <c r="E995" s="109" t="str">
        <f t="shared" si="151"/>
        <v/>
      </c>
      <c r="F995" s="97"/>
      <c r="G995" s="109" t="str">
        <f t="shared" si="152"/>
        <v/>
      </c>
      <c r="H995" s="98"/>
      <c r="I995" s="110" t="str">
        <f t="shared" si="153"/>
        <v/>
      </c>
      <c r="J995" s="145" t="str">
        <f t="shared" si="159"/>
        <v/>
      </c>
      <c r="K995" s="116"/>
      <c r="L995" s="109" t="str">
        <f t="shared" si="154"/>
        <v/>
      </c>
      <c r="M995" s="97"/>
      <c r="N995" s="109" t="str">
        <f t="shared" si="155"/>
        <v/>
      </c>
      <c r="O995" s="98"/>
      <c r="P995" s="110" t="str">
        <f t="shared" si="158"/>
        <v/>
      </c>
      <c r="Q995" s="143" t="str">
        <f t="shared" si="160"/>
        <v/>
      </c>
      <c r="R995" s="148" t="str">
        <f t="shared" si="156"/>
        <v/>
      </c>
      <c r="S995" s="113" t="str">
        <f>IF(ISBLANK(C995)=TRUE,"",VLOOKUP(C995,'Límites Gráfico'!A:D,4,FALSE))</f>
        <v/>
      </c>
      <c r="T995" s="111" t="str">
        <f t="shared" si="157"/>
        <v>N. A.</v>
      </c>
      <c r="U995" s="140"/>
      <c r="V995" s="119"/>
      <c r="W995" s="216"/>
      <c r="X995" s="216"/>
    </row>
    <row r="996" spans="1:24" x14ac:dyDescent="0.25">
      <c r="A996" s="197"/>
      <c r="B996" s="108"/>
      <c r="C996" s="115"/>
      <c r="D996" s="116"/>
      <c r="E996" s="109" t="str">
        <f t="shared" si="151"/>
        <v/>
      </c>
      <c r="F996" s="97"/>
      <c r="G996" s="109" t="str">
        <f t="shared" si="152"/>
        <v/>
      </c>
      <c r="H996" s="98"/>
      <c r="I996" s="110" t="str">
        <f t="shared" si="153"/>
        <v/>
      </c>
      <c r="J996" s="145" t="str">
        <f t="shared" si="159"/>
        <v/>
      </c>
      <c r="K996" s="116"/>
      <c r="L996" s="109" t="str">
        <f t="shared" si="154"/>
        <v/>
      </c>
      <c r="M996" s="97"/>
      <c r="N996" s="109" t="str">
        <f t="shared" si="155"/>
        <v/>
      </c>
      <c r="O996" s="98"/>
      <c r="P996" s="110" t="str">
        <f t="shared" si="158"/>
        <v/>
      </c>
      <c r="Q996" s="143" t="str">
        <f t="shared" si="160"/>
        <v/>
      </c>
      <c r="R996" s="148" t="str">
        <f t="shared" si="156"/>
        <v/>
      </c>
      <c r="S996" s="113" t="str">
        <f>IF(ISBLANK(C996)=TRUE,"",VLOOKUP(C996,'Límites Gráfico'!A:D,4,FALSE))</f>
        <v/>
      </c>
      <c r="T996" s="111" t="str">
        <f t="shared" si="157"/>
        <v>N. A.</v>
      </c>
      <c r="U996" s="140"/>
      <c r="V996" s="119"/>
      <c r="W996" s="216"/>
      <c r="X996" s="216"/>
    </row>
    <row r="997" spans="1:24" x14ac:dyDescent="0.25">
      <c r="A997" s="197"/>
      <c r="B997" s="108"/>
      <c r="C997" s="115"/>
      <c r="D997" s="116"/>
      <c r="E997" s="109" t="str">
        <f t="shared" si="151"/>
        <v/>
      </c>
      <c r="F997" s="97"/>
      <c r="G997" s="109" t="str">
        <f t="shared" si="152"/>
        <v/>
      </c>
      <c r="H997" s="98"/>
      <c r="I997" s="110" t="str">
        <f t="shared" si="153"/>
        <v/>
      </c>
      <c r="J997" s="145" t="str">
        <f t="shared" si="159"/>
        <v/>
      </c>
      <c r="K997" s="116"/>
      <c r="L997" s="109" t="str">
        <f t="shared" si="154"/>
        <v/>
      </c>
      <c r="M997" s="97"/>
      <c r="N997" s="109" t="str">
        <f t="shared" si="155"/>
        <v/>
      </c>
      <c r="O997" s="98"/>
      <c r="P997" s="110" t="str">
        <f t="shared" si="158"/>
        <v/>
      </c>
      <c r="Q997" s="143" t="str">
        <f t="shared" si="160"/>
        <v/>
      </c>
      <c r="R997" s="148" t="str">
        <f t="shared" si="156"/>
        <v/>
      </c>
      <c r="S997" s="113" t="str">
        <f>IF(ISBLANK(C997)=TRUE,"",VLOOKUP(C997,'Límites Gráfico'!A:D,4,FALSE))</f>
        <v/>
      </c>
      <c r="T997" s="111" t="str">
        <f t="shared" si="157"/>
        <v>N. A.</v>
      </c>
      <c r="U997" s="140"/>
      <c r="V997" s="119"/>
      <c r="W997" s="216"/>
      <c r="X997" s="216"/>
    </row>
    <row r="998" spans="1:24" x14ac:dyDescent="0.25">
      <c r="A998" s="197"/>
      <c r="B998" s="108"/>
      <c r="C998" s="115"/>
      <c r="D998" s="116"/>
      <c r="E998" s="109" t="str">
        <f t="shared" si="151"/>
        <v/>
      </c>
      <c r="F998" s="97"/>
      <c r="G998" s="109" t="str">
        <f t="shared" si="152"/>
        <v/>
      </c>
      <c r="H998" s="98"/>
      <c r="I998" s="110" t="str">
        <f t="shared" si="153"/>
        <v/>
      </c>
      <c r="J998" s="145" t="str">
        <f t="shared" si="159"/>
        <v/>
      </c>
      <c r="K998" s="116"/>
      <c r="L998" s="109" t="str">
        <f t="shared" si="154"/>
        <v/>
      </c>
      <c r="M998" s="97"/>
      <c r="N998" s="109" t="str">
        <f t="shared" si="155"/>
        <v/>
      </c>
      <c r="O998" s="98"/>
      <c r="P998" s="110" t="str">
        <f t="shared" si="158"/>
        <v/>
      </c>
      <c r="Q998" s="143" t="str">
        <f t="shared" si="160"/>
        <v/>
      </c>
      <c r="R998" s="148" t="str">
        <f t="shared" si="156"/>
        <v/>
      </c>
      <c r="S998" s="113" t="str">
        <f>IF(ISBLANK(C998)=TRUE,"",VLOOKUP(C998,'Límites Gráfico'!A:D,4,FALSE))</f>
        <v/>
      </c>
      <c r="T998" s="111" t="str">
        <f t="shared" si="157"/>
        <v>N. A.</v>
      </c>
      <c r="U998" s="140"/>
      <c r="V998" s="119"/>
      <c r="W998" s="216"/>
      <c r="X998" s="216"/>
    </row>
    <row r="999" spans="1:24" x14ac:dyDescent="0.25">
      <c r="A999" s="197"/>
      <c r="B999" s="108"/>
      <c r="C999" s="115"/>
      <c r="D999" s="116"/>
      <c r="E999" s="109" t="str">
        <f t="shared" si="151"/>
        <v/>
      </c>
      <c r="F999" s="97"/>
      <c r="G999" s="109" t="str">
        <f t="shared" si="152"/>
        <v/>
      </c>
      <c r="H999" s="98"/>
      <c r="I999" s="110" t="str">
        <f t="shared" si="153"/>
        <v/>
      </c>
      <c r="J999" s="145" t="str">
        <f t="shared" si="159"/>
        <v/>
      </c>
      <c r="K999" s="116"/>
      <c r="L999" s="109" t="str">
        <f t="shared" si="154"/>
        <v/>
      </c>
      <c r="M999" s="97"/>
      <c r="N999" s="109" t="str">
        <f t="shared" si="155"/>
        <v/>
      </c>
      <c r="O999" s="98"/>
      <c r="P999" s="110" t="str">
        <f t="shared" si="158"/>
        <v/>
      </c>
      <c r="Q999" s="143" t="str">
        <f t="shared" si="160"/>
        <v/>
      </c>
      <c r="R999" s="148" t="str">
        <f t="shared" si="156"/>
        <v/>
      </c>
      <c r="S999" s="113" t="str">
        <f>IF(ISBLANK(C999)=TRUE,"",VLOOKUP(C999,'Límites Gráfico'!A:D,4,FALSE))</f>
        <v/>
      </c>
      <c r="T999" s="111" t="str">
        <f t="shared" si="157"/>
        <v>N. A.</v>
      </c>
      <c r="U999" s="140"/>
      <c r="V999" s="119"/>
      <c r="W999" s="216"/>
      <c r="X999" s="216"/>
    </row>
    <row r="1000" spans="1:24" x14ac:dyDescent="0.25">
      <c r="A1000" s="197"/>
      <c r="B1000" s="108"/>
      <c r="C1000" s="115"/>
      <c r="D1000" s="116"/>
      <c r="E1000" s="109" t="str">
        <f t="shared" si="151"/>
        <v/>
      </c>
      <c r="F1000" s="97"/>
      <c r="G1000" s="109" t="str">
        <f t="shared" si="152"/>
        <v/>
      </c>
      <c r="H1000" s="98"/>
      <c r="I1000" s="110" t="str">
        <f t="shared" si="153"/>
        <v/>
      </c>
      <c r="J1000" s="145" t="str">
        <f t="shared" si="159"/>
        <v/>
      </c>
      <c r="K1000" s="116"/>
      <c r="L1000" s="109" t="str">
        <f t="shared" si="154"/>
        <v/>
      </c>
      <c r="M1000" s="97"/>
      <c r="N1000" s="109" t="str">
        <f t="shared" si="155"/>
        <v/>
      </c>
      <c r="O1000" s="98"/>
      <c r="P1000" s="110" t="str">
        <f t="shared" si="158"/>
        <v/>
      </c>
      <c r="Q1000" s="143" t="str">
        <f t="shared" si="160"/>
        <v/>
      </c>
      <c r="R1000" s="148" t="str">
        <f t="shared" si="156"/>
        <v/>
      </c>
      <c r="S1000" s="113" t="str">
        <f>IF(ISBLANK(C1000)=TRUE,"",VLOOKUP(C1000,'Límites Gráfico'!A:D,4,FALSE))</f>
        <v/>
      </c>
      <c r="T1000" s="111" t="str">
        <f t="shared" si="157"/>
        <v>N. A.</v>
      </c>
      <c r="U1000" s="140"/>
      <c r="V1000" s="119"/>
      <c r="W1000" s="216"/>
      <c r="X1000" s="216"/>
    </row>
    <row r="1001" spans="1:24" x14ac:dyDescent="0.25">
      <c r="A1001" s="197"/>
      <c r="B1001" s="108"/>
      <c r="C1001" s="115"/>
      <c r="D1001" s="116"/>
      <c r="E1001" s="109" t="str">
        <f t="shared" si="151"/>
        <v/>
      </c>
      <c r="F1001" s="97"/>
      <c r="G1001" s="109" t="str">
        <f t="shared" si="152"/>
        <v/>
      </c>
      <c r="H1001" s="98"/>
      <c r="I1001" s="110" t="str">
        <f t="shared" si="153"/>
        <v/>
      </c>
      <c r="J1001" s="145" t="str">
        <f t="shared" si="159"/>
        <v/>
      </c>
      <c r="K1001" s="116"/>
      <c r="L1001" s="109" t="str">
        <f t="shared" si="154"/>
        <v/>
      </c>
      <c r="M1001" s="97"/>
      <c r="N1001" s="109" t="str">
        <f t="shared" si="155"/>
        <v/>
      </c>
      <c r="O1001" s="98"/>
      <c r="P1001" s="110" t="str">
        <f t="shared" si="158"/>
        <v/>
      </c>
      <c r="Q1001" s="143" t="str">
        <f t="shared" si="160"/>
        <v/>
      </c>
      <c r="R1001" s="148" t="str">
        <f t="shared" si="156"/>
        <v/>
      </c>
      <c r="S1001" s="113" t="str">
        <f>IF(ISBLANK(C1001)=TRUE,"",VLOOKUP(C1001,'Límites Gráfico'!A:D,4,FALSE))</f>
        <v/>
      </c>
      <c r="T1001" s="111" t="str">
        <f t="shared" si="157"/>
        <v>N. A.</v>
      </c>
      <c r="U1001" s="140"/>
      <c r="V1001" s="119"/>
      <c r="W1001" s="216"/>
      <c r="X1001" s="216"/>
    </row>
    <row r="1002" spans="1:24" x14ac:dyDescent="0.25">
      <c r="A1002" s="197"/>
      <c r="B1002" s="108"/>
      <c r="C1002" s="115"/>
      <c r="D1002" s="116"/>
      <c r="E1002" s="109" t="str">
        <f t="shared" si="151"/>
        <v/>
      </c>
      <c r="F1002" s="97"/>
      <c r="G1002" s="109" t="str">
        <f t="shared" si="152"/>
        <v/>
      </c>
      <c r="H1002" s="98"/>
      <c r="I1002" s="110" t="str">
        <f t="shared" si="153"/>
        <v/>
      </c>
      <c r="J1002" s="145" t="str">
        <f t="shared" si="159"/>
        <v/>
      </c>
      <c r="K1002" s="116"/>
      <c r="L1002" s="109" t="str">
        <f t="shared" si="154"/>
        <v/>
      </c>
      <c r="M1002" s="97"/>
      <c r="N1002" s="109" t="str">
        <f t="shared" si="155"/>
        <v/>
      </c>
      <c r="O1002" s="98"/>
      <c r="P1002" s="110" t="str">
        <f t="shared" si="158"/>
        <v/>
      </c>
      <c r="Q1002" s="143" t="str">
        <f t="shared" si="160"/>
        <v/>
      </c>
      <c r="R1002" s="148" t="str">
        <f t="shared" ref="R1002:R1021" si="161">IF(AND(ISNUMBER(Q1002),ISNUMBER(J1002))=TRUE,AVERAGE(Q1002,J1002),"")</f>
        <v/>
      </c>
      <c r="S1002" s="113" t="str">
        <f>IF(ISBLANK(C1002)=TRUE,"",VLOOKUP(C1002,'Límites Gráfico'!A:D,4,FALSE))</f>
        <v/>
      </c>
      <c r="T1002" s="111" t="str">
        <f>IF(AND(ISNUMBER(J1002),ISNUMBER((Q1002)))=TRUE,ABS(Q1002-J1002)/AVERAGE(Q1002,J1002),"N. A.")</f>
        <v>N. A.</v>
      </c>
      <c r="U1002" s="140"/>
      <c r="V1002" s="119"/>
      <c r="W1002" s="216"/>
      <c r="X1002" s="216"/>
    </row>
    <row r="1003" spans="1:24" ht="15.75" customHeight="1" x14ac:dyDescent="0.25">
      <c r="A1003" s="197"/>
      <c r="B1003" s="108"/>
      <c r="C1003" s="115"/>
      <c r="D1003" s="116"/>
      <c r="E1003" s="109" t="str">
        <f t="shared" si="151"/>
        <v/>
      </c>
      <c r="F1003" s="97"/>
      <c r="G1003" s="109" t="str">
        <f t="shared" si="152"/>
        <v/>
      </c>
      <c r="H1003" s="98"/>
      <c r="I1003" s="110" t="str">
        <f t="shared" si="153"/>
        <v/>
      </c>
      <c r="J1003" s="146" t="str">
        <f t="shared" si="159"/>
        <v/>
      </c>
      <c r="K1003" s="116"/>
      <c r="L1003" s="109" t="str">
        <f t="shared" si="154"/>
        <v/>
      </c>
      <c r="M1003" s="97"/>
      <c r="N1003" s="109" t="str">
        <f t="shared" si="155"/>
        <v/>
      </c>
      <c r="O1003" s="98"/>
      <c r="P1003" s="110" t="str">
        <f t="shared" si="158"/>
        <v/>
      </c>
      <c r="Q1003" s="147" t="str">
        <f t="shared" si="160"/>
        <v/>
      </c>
      <c r="R1003" s="151" t="str">
        <f t="shared" si="161"/>
        <v/>
      </c>
      <c r="S1003" s="114" t="str">
        <f>IF(ISBLANK(C1003)=TRUE,"",VLOOKUP(C1003,'Límites Gráfico'!A:D,4,FALSE))</f>
        <v/>
      </c>
      <c r="T1003" s="111" t="str">
        <f t="shared" ref="T1003:T1021" si="162">IF(AND(ISNUMBER(J1003),ISNUMBER((Q1003)))=TRUE,ABS(Q1003-J1003)/AVERAGE(Q1003,J1003),"N. A.")</f>
        <v>N. A.</v>
      </c>
      <c r="U1003" s="140"/>
      <c r="V1003" s="119"/>
      <c r="W1003" s="216"/>
      <c r="X1003" s="216"/>
    </row>
    <row r="1004" spans="1:24" x14ac:dyDescent="0.25">
      <c r="A1004" s="197"/>
      <c r="B1004" s="108"/>
      <c r="C1004" s="115"/>
      <c r="D1004" s="116"/>
      <c r="E1004" s="109" t="str">
        <f t="shared" si="151"/>
        <v/>
      </c>
      <c r="F1004" s="97"/>
      <c r="G1004" s="109" t="str">
        <f t="shared" si="152"/>
        <v/>
      </c>
      <c r="H1004" s="98"/>
      <c r="I1004" s="110" t="str">
        <f t="shared" si="153"/>
        <v/>
      </c>
      <c r="J1004" s="146" t="str">
        <f t="shared" si="159"/>
        <v/>
      </c>
      <c r="K1004" s="116"/>
      <c r="L1004" s="109" t="str">
        <f t="shared" si="154"/>
        <v/>
      </c>
      <c r="M1004" s="97"/>
      <c r="N1004" s="109" t="str">
        <f t="shared" si="155"/>
        <v/>
      </c>
      <c r="O1004" s="98"/>
      <c r="P1004" s="110" t="str">
        <f t="shared" si="158"/>
        <v/>
      </c>
      <c r="Q1004" s="147" t="str">
        <f t="shared" si="160"/>
        <v/>
      </c>
      <c r="R1004" s="151" t="str">
        <f t="shared" si="161"/>
        <v/>
      </c>
      <c r="S1004" s="114" t="str">
        <f>IF(ISBLANK(C1004)=TRUE,"",VLOOKUP(C1004,'Límites Gráfico'!A:D,4,FALSE))</f>
        <v/>
      </c>
      <c r="T1004" s="111" t="str">
        <f t="shared" si="162"/>
        <v>N. A.</v>
      </c>
      <c r="U1004" s="140"/>
      <c r="V1004" s="119"/>
      <c r="W1004" s="216"/>
      <c r="X1004" s="216"/>
    </row>
    <row r="1005" spans="1:24" x14ac:dyDescent="0.25">
      <c r="A1005" s="197"/>
      <c r="B1005" s="108"/>
      <c r="C1005" s="115"/>
      <c r="D1005" s="116"/>
      <c r="E1005" s="109" t="str">
        <f t="shared" si="151"/>
        <v/>
      </c>
      <c r="F1005" s="97"/>
      <c r="G1005" s="109" t="str">
        <f t="shared" si="152"/>
        <v/>
      </c>
      <c r="H1005" s="98"/>
      <c r="I1005" s="110" t="str">
        <f t="shared" si="153"/>
        <v/>
      </c>
      <c r="J1005" s="146" t="str">
        <f t="shared" si="159"/>
        <v/>
      </c>
      <c r="K1005" s="116"/>
      <c r="L1005" s="109" t="str">
        <f t="shared" si="154"/>
        <v/>
      </c>
      <c r="M1005" s="97"/>
      <c r="N1005" s="109" t="str">
        <f t="shared" si="155"/>
        <v/>
      </c>
      <c r="O1005" s="98"/>
      <c r="P1005" s="110" t="str">
        <f t="shared" si="158"/>
        <v/>
      </c>
      <c r="Q1005" s="147" t="str">
        <f t="shared" si="160"/>
        <v/>
      </c>
      <c r="R1005" s="151" t="str">
        <f t="shared" si="161"/>
        <v/>
      </c>
      <c r="S1005" s="114" t="str">
        <f>IF(ISBLANK(C1005)=TRUE,"",VLOOKUP(C1005,'Límites Gráfico'!A:D,4,FALSE))</f>
        <v/>
      </c>
      <c r="T1005" s="111" t="str">
        <f t="shared" si="162"/>
        <v>N. A.</v>
      </c>
      <c r="U1005" s="140"/>
      <c r="V1005" s="119"/>
      <c r="W1005" s="216"/>
      <c r="X1005" s="216"/>
    </row>
    <row r="1006" spans="1:24" x14ac:dyDescent="0.25">
      <c r="A1006" s="197"/>
      <c r="B1006" s="108"/>
      <c r="C1006" s="115"/>
      <c r="D1006" s="116"/>
      <c r="E1006" s="109" t="str">
        <f t="shared" si="151"/>
        <v/>
      </c>
      <c r="F1006" s="97"/>
      <c r="G1006" s="109" t="str">
        <f t="shared" si="152"/>
        <v/>
      </c>
      <c r="H1006" s="98"/>
      <c r="I1006" s="110" t="str">
        <f t="shared" si="153"/>
        <v/>
      </c>
      <c r="J1006" s="146" t="str">
        <f t="shared" si="159"/>
        <v/>
      </c>
      <c r="K1006" s="116"/>
      <c r="L1006" s="109" t="str">
        <f t="shared" si="154"/>
        <v/>
      </c>
      <c r="M1006" s="97"/>
      <c r="N1006" s="109" t="str">
        <f t="shared" si="155"/>
        <v/>
      </c>
      <c r="O1006" s="98"/>
      <c r="P1006" s="110" t="str">
        <f t="shared" si="158"/>
        <v/>
      </c>
      <c r="Q1006" s="147" t="str">
        <f t="shared" si="160"/>
        <v/>
      </c>
      <c r="R1006" s="151" t="str">
        <f t="shared" si="161"/>
        <v/>
      </c>
      <c r="S1006" s="114" t="str">
        <f>IF(ISBLANK(C1006)=TRUE,"",VLOOKUP(C1006,'Límites Gráfico'!A:D,4,FALSE))</f>
        <v/>
      </c>
      <c r="T1006" s="111" t="str">
        <f t="shared" si="162"/>
        <v>N. A.</v>
      </c>
      <c r="U1006" s="140"/>
      <c r="V1006" s="119"/>
      <c r="W1006" s="216"/>
      <c r="X1006" s="216"/>
    </row>
    <row r="1007" spans="1:24" x14ac:dyDescent="0.25">
      <c r="A1007" s="197"/>
      <c r="B1007" s="108"/>
      <c r="C1007" s="115"/>
      <c r="D1007" s="116"/>
      <c r="E1007" s="109" t="str">
        <f t="shared" si="151"/>
        <v/>
      </c>
      <c r="F1007" s="97"/>
      <c r="G1007" s="109" t="str">
        <f t="shared" si="152"/>
        <v/>
      </c>
      <c r="H1007" s="98"/>
      <c r="I1007" s="110" t="str">
        <f t="shared" si="153"/>
        <v/>
      </c>
      <c r="J1007" s="146" t="str">
        <f t="shared" si="159"/>
        <v/>
      </c>
      <c r="K1007" s="116"/>
      <c r="L1007" s="109" t="str">
        <f t="shared" si="154"/>
        <v/>
      </c>
      <c r="M1007" s="97"/>
      <c r="N1007" s="109" t="str">
        <f t="shared" si="155"/>
        <v/>
      </c>
      <c r="O1007" s="98"/>
      <c r="P1007" s="110" t="str">
        <f t="shared" si="158"/>
        <v/>
      </c>
      <c r="Q1007" s="147" t="str">
        <f t="shared" si="160"/>
        <v/>
      </c>
      <c r="R1007" s="151" t="str">
        <f t="shared" si="161"/>
        <v/>
      </c>
      <c r="S1007" s="114" t="str">
        <f>IF(ISBLANK(C1007)=TRUE,"",VLOOKUP(C1007,'Límites Gráfico'!A:D,4,FALSE))</f>
        <v/>
      </c>
      <c r="T1007" s="111" t="str">
        <f t="shared" si="162"/>
        <v>N. A.</v>
      </c>
      <c r="U1007" s="140"/>
      <c r="V1007" s="119"/>
      <c r="W1007" s="216"/>
      <c r="X1007" s="216"/>
    </row>
    <row r="1008" spans="1:24" x14ac:dyDescent="0.25">
      <c r="A1008" s="197"/>
      <c r="B1008" s="108"/>
      <c r="C1008" s="115"/>
      <c r="D1008" s="116"/>
      <c r="E1008" s="109" t="str">
        <f t="shared" si="151"/>
        <v/>
      </c>
      <c r="F1008" s="97"/>
      <c r="G1008" s="109" t="str">
        <f t="shared" si="152"/>
        <v/>
      </c>
      <c r="H1008" s="98"/>
      <c r="I1008" s="110" t="str">
        <f t="shared" si="153"/>
        <v/>
      </c>
      <c r="J1008" s="146" t="str">
        <f t="shared" si="159"/>
        <v/>
      </c>
      <c r="K1008" s="116"/>
      <c r="L1008" s="109" t="str">
        <f t="shared" si="154"/>
        <v/>
      </c>
      <c r="M1008" s="97"/>
      <c r="N1008" s="109" t="str">
        <f t="shared" si="155"/>
        <v/>
      </c>
      <c r="O1008" s="98"/>
      <c r="P1008" s="110" t="str">
        <f t="shared" si="158"/>
        <v/>
      </c>
      <c r="Q1008" s="147" t="str">
        <f t="shared" si="160"/>
        <v/>
      </c>
      <c r="R1008" s="151" t="str">
        <f t="shared" si="161"/>
        <v/>
      </c>
      <c r="S1008" s="114" t="str">
        <f>IF(ISBLANK(C1008)=TRUE,"",VLOOKUP(C1008,'Límites Gráfico'!A:D,4,FALSE))</f>
        <v/>
      </c>
      <c r="T1008" s="111" t="str">
        <f t="shared" si="162"/>
        <v>N. A.</v>
      </c>
      <c r="U1008" s="140"/>
      <c r="V1008" s="119"/>
      <c r="W1008" s="216"/>
      <c r="X1008" s="216"/>
    </row>
    <row r="1009" spans="1:41" x14ac:dyDescent="0.25">
      <c r="A1009" s="197"/>
      <c r="B1009" s="108"/>
      <c r="C1009" s="115"/>
      <c r="D1009" s="116"/>
      <c r="E1009" s="109" t="str">
        <f t="shared" si="151"/>
        <v/>
      </c>
      <c r="F1009" s="97"/>
      <c r="G1009" s="109" t="str">
        <f t="shared" si="152"/>
        <v/>
      </c>
      <c r="H1009" s="98"/>
      <c r="I1009" s="110" t="str">
        <f t="shared" si="153"/>
        <v/>
      </c>
      <c r="J1009" s="146" t="str">
        <f t="shared" si="159"/>
        <v/>
      </c>
      <c r="K1009" s="116"/>
      <c r="L1009" s="109" t="str">
        <f t="shared" si="154"/>
        <v/>
      </c>
      <c r="M1009" s="97"/>
      <c r="N1009" s="109" t="str">
        <f t="shared" si="155"/>
        <v/>
      </c>
      <c r="O1009" s="98"/>
      <c r="P1009" s="110" t="str">
        <f t="shared" si="158"/>
        <v/>
      </c>
      <c r="Q1009" s="147" t="str">
        <f t="shared" si="160"/>
        <v/>
      </c>
      <c r="R1009" s="151" t="str">
        <f t="shared" si="161"/>
        <v/>
      </c>
      <c r="S1009" s="114" t="str">
        <f>IF(ISBLANK(C1009)=TRUE,"",VLOOKUP(C1009,'Límites Gráfico'!A:D,4,FALSE))</f>
        <v/>
      </c>
      <c r="T1009" s="111" t="str">
        <f t="shared" si="162"/>
        <v>N. A.</v>
      </c>
      <c r="U1009" s="140"/>
      <c r="V1009" s="119"/>
      <c r="W1009" s="216"/>
      <c r="X1009" s="216"/>
    </row>
    <row r="1010" spans="1:41" x14ac:dyDescent="0.25">
      <c r="A1010" s="197"/>
      <c r="B1010" s="108"/>
      <c r="C1010" s="115"/>
      <c r="D1010" s="116"/>
      <c r="E1010" s="109" t="str">
        <f t="shared" si="151"/>
        <v/>
      </c>
      <c r="F1010" s="97"/>
      <c r="G1010" s="109" t="str">
        <f t="shared" si="152"/>
        <v/>
      </c>
      <c r="H1010" s="98"/>
      <c r="I1010" s="110" t="str">
        <f t="shared" si="153"/>
        <v/>
      </c>
      <c r="J1010" s="146" t="str">
        <f t="shared" si="159"/>
        <v/>
      </c>
      <c r="K1010" s="116"/>
      <c r="L1010" s="109" t="str">
        <f t="shared" si="154"/>
        <v/>
      </c>
      <c r="M1010" s="97"/>
      <c r="N1010" s="109" t="str">
        <f t="shared" si="155"/>
        <v/>
      </c>
      <c r="O1010" s="98"/>
      <c r="P1010" s="110" t="str">
        <f t="shared" si="158"/>
        <v/>
      </c>
      <c r="Q1010" s="147" t="str">
        <f t="shared" si="160"/>
        <v/>
      </c>
      <c r="R1010" s="151" t="str">
        <f t="shared" si="161"/>
        <v/>
      </c>
      <c r="S1010" s="114" t="str">
        <f>IF(ISBLANK(C1010)=TRUE,"",VLOOKUP(C1010,'Límites Gráfico'!A:D,4,FALSE))</f>
        <v/>
      </c>
      <c r="T1010" s="111" t="str">
        <f t="shared" si="162"/>
        <v>N. A.</v>
      </c>
      <c r="U1010" s="140"/>
      <c r="V1010" s="119"/>
      <c r="W1010" s="216"/>
      <c r="X1010" s="216"/>
    </row>
    <row r="1011" spans="1:41" x14ac:dyDescent="0.25">
      <c r="A1011" s="197"/>
      <c r="B1011" s="108"/>
      <c r="C1011" s="115"/>
      <c r="D1011" s="116"/>
      <c r="E1011" s="109" t="str">
        <f t="shared" si="151"/>
        <v/>
      </c>
      <c r="F1011" s="97"/>
      <c r="G1011" s="109" t="str">
        <f t="shared" si="152"/>
        <v/>
      </c>
      <c r="H1011" s="98"/>
      <c r="I1011" s="110" t="str">
        <f t="shared" si="153"/>
        <v/>
      </c>
      <c r="J1011" s="146" t="str">
        <f t="shared" si="159"/>
        <v/>
      </c>
      <c r="K1011" s="116"/>
      <c r="L1011" s="109" t="str">
        <f t="shared" si="154"/>
        <v/>
      </c>
      <c r="M1011" s="97"/>
      <c r="N1011" s="109" t="str">
        <f t="shared" si="155"/>
        <v/>
      </c>
      <c r="O1011" s="98"/>
      <c r="P1011" s="110" t="str">
        <f t="shared" si="158"/>
        <v/>
      </c>
      <c r="Q1011" s="147" t="str">
        <f t="shared" si="160"/>
        <v/>
      </c>
      <c r="R1011" s="151" t="str">
        <f t="shared" si="161"/>
        <v/>
      </c>
      <c r="S1011" s="114" t="str">
        <f>IF(ISBLANK(C1011)=TRUE,"",VLOOKUP(C1011,'Límites Gráfico'!A:D,4,FALSE))</f>
        <v/>
      </c>
      <c r="T1011" s="111" t="str">
        <f t="shared" si="162"/>
        <v>N. A.</v>
      </c>
      <c r="U1011" s="140"/>
      <c r="V1011" s="119"/>
      <c r="W1011" s="216"/>
      <c r="X1011" s="216"/>
    </row>
    <row r="1012" spans="1:41" x14ac:dyDescent="0.25">
      <c r="A1012" s="197"/>
      <c r="B1012" s="108"/>
      <c r="C1012" s="115"/>
      <c r="D1012" s="116"/>
      <c r="E1012" s="109" t="str">
        <f t="shared" si="151"/>
        <v/>
      </c>
      <c r="F1012" s="97"/>
      <c r="G1012" s="109" t="str">
        <f t="shared" si="152"/>
        <v/>
      </c>
      <c r="H1012" s="98"/>
      <c r="I1012" s="110" t="str">
        <f t="shared" si="153"/>
        <v/>
      </c>
      <c r="J1012" s="146" t="str">
        <f t="shared" si="159"/>
        <v/>
      </c>
      <c r="K1012" s="116"/>
      <c r="L1012" s="109" t="str">
        <f t="shared" si="154"/>
        <v/>
      </c>
      <c r="M1012" s="97"/>
      <c r="N1012" s="109" t="str">
        <f t="shared" si="155"/>
        <v/>
      </c>
      <c r="O1012" s="98"/>
      <c r="P1012" s="110" t="str">
        <f t="shared" si="158"/>
        <v/>
      </c>
      <c r="Q1012" s="147" t="str">
        <f t="shared" si="160"/>
        <v/>
      </c>
      <c r="R1012" s="151" t="str">
        <f t="shared" si="161"/>
        <v/>
      </c>
      <c r="S1012" s="114" t="str">
        <f>IF(ISBLANK(C1012)=TRUE,"",VLOOKUP(C1012,'Límites Gráfico'!A:D,4,FALSE))</f>
        <v/>
      </c>
      <c r="T1012" s="111" t="str">
        <f t="shared" si="162"/>
        <v>N. A.</v>
      </c>
      <c r="U1012" s="140"/>
      <c r="V1012" s="119"/>
      <c r="W1012" s="216"/>
      <c r="X1012" s="216"/>
    </row>
    <row r="1013" spans="1:41" x14ac:dyDescent="0.25">
      <c r="A1013" s="197"/>
      <c r="B1013" s="108"/>
      <c r="C1013" s="115"/>
      <c r="D1013" s="116"/>
      <c r="E1013" s="109" t="str">
        <f t="shared" si="151"/>
        <v/>
      </c>
      <c r="F1013" s="97"/>
      <c r="G1013" s="109" t="str">
        <f t="shared" si="152"/>
        <v/>
      </c>
      <c r="H1013" s="98"/>
      <c r="I1013" s="110" t="str">
        <f t="shared" si="153"/>
        <v/>
      </c>
      <c r="J1013" s="146" t="str">
        <f t="shared" si="159"/>
        <v/>
      </c>
      <c r="K1013" s="116"/>
      <c r="L1013" s="109" t="str">
        <f t="shared" si="154"/>
        <v/>
      </c>
      <c r="M1013" s="97"/>
      <c r="N1013" s="109" t="str">
        <f t="shared" si="155"/>
        <v/>
      </c>
      <c r="O1013" s="98"/>
      <c r="P1013" s="110" t="str">
        <f t="shared" si="158"/>
        <v/>
      </c>
      <c r="Q1013" s="147" t="str">
        <f t="shared" si="160"/>
        <v/>
      </c>
      <c r="R1013" s="151" t="str">
        <f t="shared" si="161"/>
        <v/>
      </c>
      <c r="S1013" s="114" t="str">
        <f>IF(ISBLANK(C1013)=TRUE,"",VLOOKUP(C1013,'Límites Gráfico'!A:D,4,FALSE))</f>
        <v/>
      </c>
      <c r="T1013" s="111" t="str">
        <f t="shared" si="162"/>
        <v>N. A.</v>
      </c>
      <c r="U1013" s="140"/>
      <c r="V1013" s="119"/>
      <c r="W1013" s="216"/>
      <c r="X1013" s="216"/>
    </row>
    <row r="1014" spans="1:41" x14ac:dyDescent="0.25">
      <c r="A1014" s="197"/>
      <c r="B1014" s="108"/>
      <c r="C1014" s="115"/>
      <c r="D1014" s="116"/>
      <c r="E1014" s="109" t="str">
        <f t="shared" si="151"/>
        <v/>
      </c>
      <c r="F1014" s="97"/>
      <c r="G1014" s="109" t="str">
        <f t="shared" si="152"/>
        <v/>
      </c>
      <c r="H1014" s="98"/>
      <c r="I1014" s="110" t="str">
        <f t="shared" si="153"/>
        <v/>
      </c>
      <c r="J1014" s="146" t="str">
        <f t="shared" si="159"/>
        <v/>
      </c>
      <c r="K1014" s="116"/>
      <c r="L1014" s="109" t="str">
        <f t="shared" si="154"/>
        <v/>
      </c>
      <c r="M1014" s="97"/>
      <c r="N1014" s="109" t="str">
        <f t="shared" si="155"/>
        <v/>
      </c>
      <c r="O1014" s="98"/>
      <c r="P1014" s="110" t="str">
        <f t="shared" si="158"/>
        <v/>
      </c>
      <c r="Q1014" s="147" t="str">
        <f t="shared" si="160"/>
        <v/>
      </c>
      <c r="R1014" s="151" t="str">
        <f t="shared" si="161"/>
        <v/>
      </c>
      <c r="S1014" s="114" t="str">
        <f>IF(ISBLANK(C1014)=TRUE,"",VLOOKUP(C1014,'Límites Gráfico'!A:D,4,FALSE))</f>
        <v/>
      </c>
      <c r="T1014" s="111" t="str">
        <f t="shared" si="162"/>
        <v>N. A.</v>
      </c>
      <c r="U1014" s="140"/>
      <c r="V1014" s="119"/>
      <c r="W1014" s="216"/>
      <c r="X1014" s="216"/>
    </row>
    <row r="1015" spans="1:41" x14ac:dyDescent="0.25">
      <c r="A1015" s="197"/>
      <c r="B1015" s="108"/>
      <c r="C1015" s="115"/>
      <c r="D1015" s="116"/>
      <c r="E1015" s="109" t="str">
        <f t="shared" si="151"/>
        <v/>
      </c>
      <c r="F1015" s="97"/>
      <c r="G1015" s="109" t="str">
        <f t="shared" si="152"/>
        <v/>
      </c>
      <c r="H1015" s="98"/>
      <c r="I1015" s="110" t="str">
        <f t="shared" si="153"/>
        <v/>
      </c>
      <c r="J1015" s="146" t="str">
        <f t="shared" si="159"/>
        <v/>
      </c>
      <c r="K1015" s="116"/>
      <c r="L1015" s="109" t="str">
        <f t="shared" si="154"/>
        <v/>
      </c>
      <c r="M1015" s="97"/>
      <c r="N1015" s="109" t="str">
        <f t="shared" si="155"/>
        <v/>
      </c>
      <c r="O1015" s="98"/>
      <c r="P1015" s="110" t="str">
        <f t="shared" si="158"/>
        <v/>
      </c>
      <c r="Q1015" s="147" t="str">
        <f t="shared" si="160"/>
        <v/>
      </c>
      <c r="R1015" s="151" t="str">
        <f t="shared" si="161"/>
        <v/>
      </c>
      <c r="S1015" s="114" t="str">
        <f>IF(ISBLANK(C1015)=TRUE,"",VLOOKUP(C1015,'Límites Gráfico'!A:D,4,FALSE))</f>
        <v/>
      </c>
      <c r="T1015" s="111" t="str">
        <f t="shared" si="162"/>
        <v>N. A.</v>
      </c>
      <c r="U1015" s="140"/>
      <c r="V1015" s="119"/>
      <c r="W1015" s="216"/>
      <c r="X1015" s="216"/>
    </row>
    <row r="1016" spans="1:41" x14ac:dyDescent="0.25">
      <c r="A1016" s="197"/>
      <c r="B1016" s="108"/>
      <c r="C1016" s="115"/>
      <c r="D1016" s="116"/>
      <c r="E1016" s="109" t="str">
        <f t="shared" si="151"/>
        <v/>
      </c>
      <c r="F1016" s="97"/>
      <c r="G1016" s="109" t="str">
        <f t="shared" si="152"/>
        <v/>
      </c>
      <c r="H1016" s="98"/>
      <c r="I1016" s="110" t="str">
        <f t="shared" si="153"/>
        <v/>
      </c>
      <c r="J1016" s="146" t="str">
        <f t="shared" si="159"/>
        <v/>
      </c>
      <c r="K1016" s="116"/>
      <c r="L1016" s="109" t="str">
        <f t="shared" si="154"/>
        <v/>
      </c>
      <c r="M1016" s="97"/>
      <c r="N1016" s="109" t="str">
        <f t="shared" si="155"/>
        <v/>
      </c>
      <c r="O1016" s="98"/>
      <c r="P1016" s="110" t="str">
        <f t="shared" si="158"/>
        <v/>
      </c>
      <c r="Q1016" s="147" t="str">
        <f t="shared" si="160"/>
        <v/>
      </c>
      <c r="R1016" s="151" t="str">
        <f t="shared" si="161"/>
        <v/>
      </c>
      <c r="S1016" s="114" t="str">
        <f>IF(ISBLANK(C1016)=TRUE,"",VLOOKUP(C1016,'Límites Gráfico'!A:D,4,FALSE))</f>
        <v/>
      </c>
      <c r="T1016" s="111" t="str">
        <f t="shared" si="162"/>
        <v>N. A.</v>
      </c>
      <c r="U1016" s="140"/>
      <c r="V1016" s="119"/>
      <c r="W1016" s="216"/>
      <c r="X1016" s="216"/>
    </row>
    <row r="1017" spans="1:41" x14ac:dyDescent="0.25">
      <c r="A1017" s="197"/>
      <c r="B1017" s="108"/>
      <c r="C1017" s="115"/>
      <c r="D1017" s="116"/>
      <c r="E1017" s="109" t="str">
        <f t="shared" si="151"/>
        <v/>
      </c>
      <c r="F1017" s="97"/>
      <c r="G1017" s="109" t="str">
        <f t="shared" si="152"/>
        <v/>
      </c>
      <c r="H1017" s="98"/>
      <c r="I1017" s="110" t="str">
        <f t="shared" si="153"/>
        <v/>
      </c>
      <c r="J1017" s="146" t="str">
        <f t="shared" si="159"/>
        <v/>
      </c>
      <c r="K1017" s="116"/>
      <c r="L1017" s="109" t="str">
        <f t="shared" si="154"/>
        <v/>
      </c>
      <c r="M1017" s="97"/>
      <c r="N1017" s="109" t="str">
        <f t="shared" si="155"/>
        <v/>
      </c>
      <c r="O1017" s="98"/>
      <c r="P1017" s="110" t="str">
        <f t="shared" si="158"/>
        <v/>
      </c>
      <c r="Q1017" s="147" t="str">
        <f t="shared" si="160"/>
        <v/>
      </c>
      <c r="R1017" s="151" t="str">
        <f t="shared" si="161"/>
        <v/>
      </c>
      <c r="S1017" s="114" t="str">
        <f>IF(ISBLANK(C1017)=TRUE,"",VLOOKUP(C1017,'Límites Gráfico'!A:D,4,FALSE))</f>
        <v/>
      </c>
      <c r="T1017" s="111" t="str">
        <f t="shared" si="162"/>
        <v>N. A.</v>
      </c>
      <c r="U1017" s="140"/>
      <c r="V1017" s="119"/>
      <c r="W1017" s="216"/>
      <c r="X1017" s="216"/>
    </row>
    <row r="1018" spans="1:41" x14ac:dyDescent="0.25">
      <c r="A1018" s="197"/>
      <c r="B1018" s="108"/>
      <c r="C1018" s="115"/>
      <c r="D1018" s="116"/>
      <c r="E1018" s="109" t="str">
        <f t="shared" si="151"/>
        <v/>
      </c>
      <c r="F1018" s="97"/>
      <c r="G1018" s="109" t="str">
        <f t="shared" si="152"/>
        <v/>
      </c>
      <c r="H1018" s="98"/>
      <c r="I1018" s="110" t="str">
        <f t="shared" si="153"/>
        <v/>
      </c>
      <c r="J1018" s="146" t="str">
        <f t="shared" si="159"/>
        <v/>
      </c>
      <c r="K1018" s="116"/>
      <c r="L1018" s="109" t="str">
        <f t="shared" si="154"/>
        <v/>
      </c>
      <c r="M1018" s="97"/>
      <c r="N1018" s="109" t="str">
        <f t="shared" si="155"/>
        <v/>
      </c>
      <c r="O1018" s="98"/>
      <c r="P1018" s="110" t="str">
        <f t="shared" si="158"/>
        <v/>
      </c>
      <c r="Q1018" s="147" t="str">
        <f t="shared" si="160"/>
        <v/>
      </c>
      <c r="R1018" s="151" t="str">
        <f t="shared" si="161"/>
        <v/>
      </c>
      <c r="S1018" s="114" t="str">
        <f>IF(ISBLANK(C1018)=TRUE,"",VLOOKUP(C1018,'Límites Gráfico'!A:D,4,FALSE))</f>
        <v/>
      </c>
      <c r="T1018" s="111" t="str">
        <f t="shared" si="162"/>
        <v>N. A.</v>
      </c>
      <c r="U1018" s="140"/>
      <c r="V1018" s="119"/>
      <c r="W1018" s="216"/>
      <c r="X1018" s="216"/>
    </row>
    <row r="1019" spans="1:41" x14ac:dyDescent="0.25">
      <c r="A1019" s="197"/>
      <c r="B1019" s="108"/>
      <c r="C1019" s="115"/>
      <c r="D1019" s="116"/>
      <c r="E1019" s="109" t="str">
        <f t="shared" si="151"/>
        <v/>
      </c>
      <c r="F1019" s="97"/>
      <c r="G1019" s="109" t="str">
        <f t="shared" si="152"/>
        <v/>
      </c>
      <c r="H1019" s="98"/>
      <c r="I1019" s="110" t="str">
        <f t="shared" si="153"/>
        <v/>
      </c>
      <c r="J1019" s="146" t="str">
        <f t="shared" si="159"/>
        <v/>
      </c>
      <c r="K1019" s="116"/>
      <c r="L1019" s="109" t="str">
        <f t="shared" si="154"/>
        <v/>
      </c>
      <c r="M1019" s="97"/>
      <c r="N1019" s="109" t="str">
        <f t="shared" si="155"/>
        <v/>
      </c>
      <c r="O1019" s="98"/>
      <c r="P1019" s="110" t="str">
        <f t="shared" si="158"/>
        <v/>
      </c>
      <c r="Q1019" s="147" t="str">
        <f t="shared" si="160"/>
        <v/>
      </c>
      <c r="R1019" s="151" t="str">
        <f t="shared" si="161"/>
        <v/>
      </c>
      <c r="S1019" s="114" t="str">
        <f>IF(ISBLANK(C1019)=TRUE,"",VLOOKUP(C1019,'Límites Gráfico'!A:D,4,FALSE))</f>
        <v/>
      </c>
      <c r="T1019" s="111" t="str">
        <f t="shared" si="162"/>
        <v>N. A.</v>
      </c>
      <c r="U1019" s="140"/>
      <c r="V1019" s="119"/>
      <c r="W1019" s="216"/>
      <c r="X1019" s="216"/>
    </row>
    <row r="1020" spans="1:41" x14ac:dyDescent="0.25">
      <c r="A1020" s="197"/>
      <c r="B1020" s="108"/>
      <c r="C1020" s="115"/>
      <c r="D1020" s="116"/>
      <c r="E1020" s="109" t="str">
        <f t="shared" si="151"/>
        <v/>
      </c>
      <c r="F1020" s="97"/>
      <c r="G1020" s="109" t="str">
        <f t="shared" si="152"/>
        <v/>
      </c>
      <c r="H1020" s="98"/>
      <c r="I1020" s="110" t="str">
        <f t="shared" si="153"/>
        <v/>
      </c>
      <c r="J1020" s="146" t="str">
        <f t="shared" si="159"/>
        <v/>
      </c>
      <c r="K1020" s="116"/>
      <c r="L1020" s="109" t="str">
        <f t="shared" si="154"/>
        <v/>
      </c>
      <c r="M1020" s="97"/>
      <c r="N1020" s="109" t="str">
        <f t="shared" si="155"/>
        <v/>
      </c>
      <c r="O1020" s="98"/>
      <c r="P1020" s="110" t="str">
        <f t="shared" si="158"/>
        <v/>
      </c>
      <c r="Q1020" s="147" t="str">
        <f t="shared" si="160"/>
        <v/>
      </c>
      <c r="R1020" s="151" t="str">
        <f t="shared" si="161"/>
        <v/>
      </c>
      <c r="S1020" s="114" t="str">
        <f>IF(ISBLANK(C1020)=TRUE,"",VLOOKUP(C1020,'Límites Gráfico'!A:D,4,FALSE))</f>
        <v/>
      </c>
      <c r="T1020" s="111" t="str">
        <f t="shared" si="162"/>
        <v>N. A.</v>
      </c>
      <c r="U1020" s="140"/>
      <c r="V1020" s="119"/>
      <c r="W1020" s="216"/>
      <c r="X1020" s="216"/>
    </row>
    <row r="1021" spans="1:41" x14ac:dyDescent="0.25">
      <c r="A1021" s="199"/>
      <c r="B1021" s="200"/>
      <c r="C1021" s="201"/>
      <c r="D1021" s="202"/>
      <c r="E1021" s="203" t="str">
        <f t="shared" si="151"/>
        <v/>
      </c>
      <c r="F1021" s="204"/>
      <c r="G1021" s="203" t="str">
        <f t="shared" si="152"/>
        <v/>
      </c>
      <c r="H1021" s="205"/>
      <c r="I1021" s="206" t="str">
        <f t="shared" si="153"/>
        <v/>
      </c>
      <c r="J1021" s="207" t="str">
        <f t="shared" si="159"/>
        <v/>
      </c>
      <c r="K1021" s="208"/>
      <c r="L1021" s="203"/>
      <c r="M1021" s="204"/>
      <c r="N1021" s="206"/>
      <c r="O1021" s="205"/>
      <c r="P1021" s="206" t="str">
        <f t="shared" si="158"/>
        <v/>
      </c>
      <c r="Q1021" s="209" t="str">
        <f t="shared" si="160"/>
        <v/>
      </c>
      <c r="R1021" s="210" t="str">
        <f t="shared" si="161"/>
        <v/>
      </c>
      <c r="S1021" s="211" t="str">
        <f>IF(ISBLANK(C1021)=TRUE,"",VLOOKUP(C1021,'Límites Gráfico'!A:D,4,FALSE))</f>
        <v/>
      </c>
      <c r="T1021" s="212" t="str">
        <f t="shared" si="162"/>
        <v>N. A.</v>
      </c>
      <c r="U1021" s="213"/>
      <c r="V1021" s="214"/>
      <c r="W1021" s="217"/>
      <c r="X1021" s="217"/>
    </row>
    <row r="1022" spans="1:41" hidden="1" x14ac:dyDescent="0.25"/>
    <row r="1023" spans="1:41" ht="15.75" hidden="1" thickBot="1" x14ac:dyDescent="0.3"/>
    <row r="1024" spans="1:41" hidden="1" x14ac:dyDescent="0.25">
      <c r="A1024" s="252" t="s">
        <v>9</v>
      </c>
      <c r="B1024" s="253"/>
      <c r="C1024" s="253"/>
      <c r="D1024" s="253"/>
      <c r="E1024" s="253"/>
      <c r="F1024" s="253"/>
      <c r="G1024" s="253"/>
      <c r="H1024" s="253"/>
      <c r="I1024" s="253"/>
      <c r="J1024" s="253"/>
      <c r="K1024" s="253"/>
      <c r="L1024" s="253"/>
      <c r="M1024" s="253"/>
      <c r="N1024" s="253"/>
      <c r="O1024" s="253"/>
      <c r="P1024" s="254"/>
      <c r="AN1024" s="19"/>
      <c r="AO1024" s="19"/>
    </row>
    <row r="1025" spans="1:41" hidden="1" x14ac:dyDescent="0.25">
      <c r="A1025" s="260" t="s">
        <v>10</v>
      </c>
      <c r="B1025" s="261"/>
      <c r="C1025" s="261"/>
      <c r="D1025" s="261"/>
      <c r="E1025" s="261"/>
      <c r="F1025" s="261"/>
      <c r="G1025" s="261"/>
      <c r="H1025" s="261"/>
      <c r="I1025" s="261"/>
      <c r="J1025" s="261"/>
      <c r="K1025" s="261"/>
      <c r="L1025" s="261"/>
      <c r="M1025" s="261"/>
      <c r="N1025" s="261"/>
      <c r="O1025" s="261"/>
      <c r="P1025" s="262"/>
      <c r="AN1025" s="20"/>
      <c r="AO1025" s="20"/>
    </row>
    <row r="1026" spans="1:41" hidden="1" x14ac:dyDescent="0.25">
      <c r="A1026" s="9"/>
      <c r="B1026" s="47"/>
      <c r="C1026" s="47"/>
      <c r="D1026" s="10"/>
      <c r="E1026" s="10"/>
      <c r="F1026" s="10">
        <f>AH18</f>
        <v>0</v>
      </c>
      <c r="G1026" s="10"/>
      <c r="H1026" s="10" t="s">
        <v>11</v>
      </c>
      <c r="I1026" s="10" t="s">
        <v>12</v>
      </c>
      <c r="J1026" s="10" t="s">
        <v>13</v>
      </c>
      <c r="K1026" s="46"/>
      <c r="L1026" s="249" t="s">
        <v>14</v>
      </c>
      <c r="M1026" s="250"/>
      <c r="N1026" s="250"/>
      <c r="O1026" s="251"/>
      <c r="P1026" s="11">
        <f>AN18</f>
        <v>0</v>
      </c>
    </row>
    <row r="1027" spans="1:41" hidden="1" x14ac:dyDescent="0.25">
      <c r="A1027" s="12" t="s">
        <v>15</v>
      </c>
      <c r="B1027" s="54"/>
      <c r="C1027" s="54"/>
      <c r="D1027" s="13"/>
      <c r="E1027" s="13"/>
      <c r="F1027" s="13"/>
      <c r="G1027" s="13"/>
      <c r="H1027" s="21" t="str">
        <f t="shared" ref="H1027" si="163">IF(ISNUMBER(F1027)=TRUE,(F1027-$U$17)/$T$17,"")</f>
        <v/>
      </c>
      <c r="I1027" s="21" t="str">
        <f>IF(ISNUMBER(F1027)=TRUE,($U$19/$T$17)*SQRT((1+(1/COUNT($E$19:$E$1006)+((F1027-$AC$1002)^2/($T$17^2*$AC$19))))),"")</f>
        <v/>
      </c>
      <c r="J1027" s="22" t="str">
        <f t="shared" ref="J1027" si="164">IF(ISNUMBER(F1027)=TRUE,I1027/H1027,"")</f>
        <v/>
      </c>
      <c r="K1027" s="22"/>
      <c r="L1027" s="21" t="str">
        <f>IF(ISNUMBER(F1027)=TRUE,H1027-(TINV(1-$P$17,$U$1002)*I1027),"")</f>
        <v/>
      </c>
      <c r="M1027" s="21"/>
      <c r="N1027" s="21"/>
      <c r="O1027" s="21" t="str">
        <f>IF(ISNUMBER(F1027)=TRUE,H1027+(TINV(1-$P$17,$U$1002)*I1027),"")</f>
        <v/>
      </c>
      <c r="P1027" s="23" t="str">
        <f t="shared" ref="P1027" si="165">IF(ISNUMBER(F1027)=TRUE,H1027*D1027,"")</f>
        <v/>
      </c>
    </row>
    <row r="1028" spans="1:41" hidden="1" x14ac:dyDescent="0.25">
      <c r="A1028" s="257"/>
      <c r="B1028" s="258"/>
      <c r="C1028" s="258"/>
      <c r="D1028" s="258"/>
      <c r="E1028" s="258"/>
      <c r="F1028" s="258"/>
      <c r="G1028" s="258"/>
      <c r="H1028" s="258"/>
      <c r="I1028" s="258"/>
      <c r="J1028" s="258"/>
      <c r="K1028" s="258"/>
      <c r="L1028" s="258"/>
      <c r="M1028" s="258"/>
      <c r="N1028" s="258"/>
      <c r="O1028" s="258"/>
      <c r="P1028" s="259"/>
      <c r="AN1028" s="24"/>
      <c r="AO1028" s="24"/>
    </row>
    <row r="1029" spans="1:41" hidden="1" x14ac:dyDescent="0.25">
      <c r="A1029" s="263" t="s">
        <v>16</v>
      </c>
      <c r="B1029" s="250"/>
      <c r="C1029" s="250"/>
      <c r="D1029" s="250"/>
      <c r="E1029" s="250"/>
      <c r="F1029" s="250"/>
      <c r="G1029" s="250"/>
      <c r="H1029" s="250"/>
      <c r="I1029" s="250"/>
      <c r="J1029" s="250"/>
      <c r="K1029" s="250"/>
      <c r="L1029" s="250"/>
      <c r="M1029" s="250"/>
      <c r="N1029" s="250"/>
      <c r="O1029" s="250"/>
      <c r="P1029" s="264"/>
      <c r="AN1029" s="19"/>
      <c r="AO1029" s="19"/>
    </row>
    <row r="1030" spans="1:41" hidden="1" x14ac:dyDescent="0.25">
      <c r="A1030" s="14"/>
      <c r="B1030" s="34"/>
      <c r="C1030" s="34"/>
      <c r="D1030" s="25" t="e">
        <f>#REF!</f>
        <v>#REF!</v>
      </c>
      <c r="E1030" s="25"/>
      <c r="F1030" s="10">
        <f>F1026</f>
        <v>0</v>
      </c>
      <c r="G1030" s="10"/>
      <c r="H1030" s="10" t="s">
        <v>11</v>
      </c>
      <c r="I1030" s="10" t="s">
        <v>12</v>
      </c>
      <c r="J1030" s="10" t="s">
        <v>13</v>
      </c>
      <c r="K1030" s="46"/>
      <c r="L1030" s="249" t="s">
        <v>14</v>
      </c>
      <c r="M1030" s="250"/>
      <c r="N1030" s="250"/>
      <c r="O1030" s="251"/>
      <c r="P1030" s="11" t="s">
        <v>17</v>
      </c>
    </row>
    <row r="1031" spans="1:41" hidden="1" x14ac:dyDescent="0.25">
      <c r="A1031" s="12" t="s">
        <v>18</v>
      </c>
      <c r="B1031" s="55"/>
      <c r="C1031" s="55"/>
      <c r="D1031" s="26"/>
      <c r="E1031" s="26"/>
      <c r="F1031" s="13"/>
      <c r="G1031" s="13"/>
      <c r="H1031" s="21" t="str">
        <f t="shared" ref="H1031:H1032" si="166">IF(ISNUMBER(F1031)=TRUE,(F1031-$U$17)/$T$17,"")</f>
        <v/>
      </c>
      <c r="I1031" s="21" t="str">
        <f>IF(ISNUMBER(F1031)=TRUE,($U$19/$T$17)*SQRT((1+(1/COUNT($E$19:$E$1006)+((F1031-$AC$1002)^2/($T$17^2*$AC$19))))),"")</f>
        <v/>
      </c>
      <c r="J1031" s="27" t="str">
        <f t="shared" ref="J1031:J1032" si="167">IF(ISNUMBER(F1031)=TRUE,I1031/H1031,"")</f>
        <v/>
      </c>
      <c r="K1031" s="27"/>
      <c r="L1031" s="21" t="str">
        <f>IF(ISNUMBER(F1031)=TRUE,H1031-(TINV(1-$P$17,$U$1002)*I1031),"")</f>
        <v/>
      </c>
      <c r="M1031" s="21"/>
      <c r="N1031" s="21"/>
      <c r="O1031" s="21" t="str">
        <f>IF(ISNUMBER(F1031)=TRUE,H1031+(TINV(1-$P$17,$U$1002)*I1031),"")</f>
        <v/>
      </c>
      <c r="P1031" s="28" t="str">
        <f>IF(AND(ISNUMBER(D1031),ISNUMBER(H1031))=TRUE,ABS(H1031-D1031/D1031),"")</f>
        <v/>
      </c>
    </row>
    <row r="1032" spans="1:41" hidden="1" x14ac:dyDescent="0.25">
      <c r="A1032" s="12" t="s">
        <v>19</v>
      </c>
      <c r="B1032" s="55"/>
      <c r="C1032" s="55"/>
      <c r="D1032" s="26"/>
      <c r="E1032" s="26"/>
      <c r="F1032" s="13"/>
      <c r="G1032" s="13"/>
      <c r="H1032" s="21" t="str">
        <f t="shared" si="166"/>
        <v/>
      </c>
      <c r="I1032" s="21" t="str">
        <f>IF(ISNUMBER(F1032)=TRUE,($U$19/$T$17)*SQRT((1+(1/COUNT($E$19:$E$1006)+((F1032-$AC$1002)^2/($T$17^2*$AC$19))))),"")</f>
        <v/>
      </c>
      <c r="J1032" s="27" t="str">
        <f t="shared" si="167"/>
        <v/>
      </c>
      <c r="K1032" s="27"/>
      <c r="L1032" s="21" t="str">
        <f>IF(ISNUMBER(F1032)=TRUE,H1032-(TINV(1-$P$17,$U$1002)*I1032),"")</f>
        <v/>
      </c>
      <c r="M1032" s="21"/>
      <c r="N1032" s="21"/>
      <c r="O1032" s="21" t="str">
        <f>IF(ISNUMBER(F1032)=TRUE,H1032+(TINV(1-$P$17,$U$1002)*I1032),"")</f>
        <v/>
      </c>
      <c r="P1032" s="28" t="str">
        <f>IF(AND(ISNUMBER(D1032),ISNUMBER(H1032))=TRUE,ABS(H1032-D1032/D1032),"")</f>
        <v/>
      </c>
    </row>
    <row r="1033" spans="1:41" hidden="1" x14ac:dyDescent="0.25">
      <c r="A1033" s="257"/>
      <c r="B1033" s="258"/>
      <c r="C1033" s="258"/>
      <c r="D1033" s="258"/>
      <c r="E1033" s="258"/>
      <c r="F1033" s="258"/>
      <c r="G1033" s="258"/>
      <c r="H1033" s="258"/>
      <c r="I1033" s="258"/>
      <c r="J1033" s="258"/>
      <c r="K1033" s="258"/>
      <c r="L1033" s="258"/>
      <c r="M1033" s="258"/>
      <c r="N1033" s="258"/>
      <c r="O1033" s="258"/>
      <c r="P1033" s="259"/>
      <c r="AN1033" s="29"/>
      <c r="AO1033" s="30"/>
    </row>
    <row r="1034" spans="1:41" hidden="1" x14ac:dyDescent="0.25">
      <c r="A1034" s="263" t="s">
        <v>20</v>
      </c>
      <c r="B1034" s="250"/>
      <c r="C1034" s="250"/>
      <c r="D1034" s="250"/>
      <c r="E1034" s="250"/>
      <c r="F1034" s="250"/>
      <c r="G1034" s="250"/>
      <c r="H1034" s="250"/>
      <c r="I1034" s="250"/>
      <c r="J1034" s="250"/>
      <c r="K1034" s="250"/>
      <c r="L1034" s="250"/>
      <c r="M1034" s="250"/>
      <c r="N1034" s="250"/>
      <c r="O1034" s="250"/>
      <c r="P1034" s="264"/>
      <c r="AN1034" s="8"/>
      <c r="AO1034" s="19"/>
    </row>
    <row r="1035" spans="1:41" hidden="1" x14ac:dyDescent="0.25">
      <c r="A1035" s="12" t="s">
        <v>21</v>
      </c>
      <c r="B1035" s="54"/>
      <c r="C1035" s="54"/>
      <c r="D1035" s="31" t="s">
        <v>22</v>
      </c>
      <c r="E1035" s="31"/>
      <c r="F1035" s="31">
        <f>F1030</f>
        <v>0</v>
      </c>
      <c r="G1035" s="31"/>
      <c r="H1035" s="31" t="s">
        <v>11</v>
      </c>
      <c r="I1035" s="31" t="s">
        <v>12</v>
      </c>
      <c r="J1035" s="31" t="s">
        <v>13</v>
      </c>
      <c r="K1035" s="65"/>
      <c r="L1035" s="249" t="s">
        <v>14</v>
      </c>
      <c r="M1035" s="250"/>
      <c r="N1035" s="250"/>
      <c r="O1035" s="251"/>
      <c r="P1035" s="32" t="s">
        <v>23</v>
      </c>
    </row>
    <row r="1036" spans="1:41" hidden="1" x14ac:dyDescent="0.25">
      <c r="A1036" s="12"/>
      <c r="B1036" s="54"/>
      <c r="C1036" s="54"/>
      <c r="D1036" s="13"/>
      <c r="E1036" s="13"/>
      <c r="F1036" s="13"/>
      <c r="G1036" s="13"/>
      <c r="H1036" s="21" t="str">
        <f t="shared" ref="H1036:H1037" si="168">IF(ISNUMBER(F1036)=TRUE,(F1036-$U$17)/$T$17,"")</f>
        <v/>
      </c>
      <c r="I1036" s="21" t="str">
        <f>IF(ISNUMBER(F1036)=TRUE,($U$19/$T$17)*SQRT((1+(1/COUNT($E$19:$E$1006)+((F1036-$AC$1002)^2/($T$17^2*$AC$19))))),"")</f>
        <v/>
      </c>
      <c r="J1036" s="21" t="str">
        <f t="shared" ref="J1036:J1037" si="169">IF(ISNUMBER(F1036)=TRUE,I1036/H1036,"")</f>
        <v/>
      </c>
      <c r="K1036" s="21"/>
      <c r="L1036" s="21" t="str">
        <f>IF(ISNUMBER(F1036)=TRUE,H1036-(TINV(1-$P$17,$U$1002)*I1036),"")</f>
        <v/>
      </c>
      <c r="M1036" s="21"/>
      <c r="N1036" s="21"/>
      <c r="O1036" s="21" t="str">
        <f>IF(ISNUMBER(F1036)=TRUE,H1036+(TINV(1-$P$17,$U$1002)*I1036),"")</f>
        <v/>
      </c>
      <c r="P1036" s="255" t="e">
        <f>_xlfn.STDEV.S((H1036*D1036),(H1037*D1037))/AVERAGE((H1036*D1036),(H1037*D1037))</f>
        <v>#VALUE!</v>
      </c>
    </row>
    <row r="1037" spans="1:41" hidden="1" x14ac:dyDescent="0.25">
      <c r="A1037" s="12"/>
      <c r="B1037" s="54"/>
      <c r="C1037" s="54"/>
      <c r="D1037" s="13"/>
      <c r="E1037" s="13"/>
      <c r="F1037" s="13"/>
      <c r="G1037" s="13"/>
      <c r="H1037" s="21" t="str">
        <f t="shared" si="168"/>
        <v/>
      </c>
      <c r="I1037" s="21" t="str">
        <f>IF(ISNUMBER(F1037)=TRUE,($U$19/$T$17)*SQRT((1+(1/COUNT($E$19:$E$1006)+((F1037-$AC$1002)^2/($T$17^2*$AC$19))))),"")</f>
        <v/>
      </c>
      <c r="J1037" s="21" t="str">
        <f t="shared" si="169"/>
        <v/>
      </c>
      <c r="K1037" s="21"/>
      <c r="L1037" s="21" t="str">
        <f>IF(ISNUMBER(F1037)=TRUE,H1037-(TINV(1-$P$17,$U$1002)*I1037),"")</f>
        <v/>
      </c>
      <c r="M1037" s="21"/>
      <c r="N1037" s="21"/>
      <c r="O1037" s="21" t="str">
        <f>IF(ISNUMBER(F1037)=TRUE,H1037+(TINV(1-$P$17,$U$1002)*I1037),"")</f>
        <v/>
      </c>
      <c r="P1037" s="256"/>
    </row>
    <row r="1038" spans="1:41" hidden="1" x14ac:dyDescent="0.25">
      <c r="A1038" s="257"/>
      <c r="B1038" s="258"/>
      <c r="C1038" s="258"/>
      <c r="D1038" s="258"/>
      <c r="E1038" s="258"/>
      <c r="F1038" s="258"/>
      <c r="G1038" s="258"/>
      <c r="H1038" s="258"/>
      <c r="I1038" s="258"/>
      <c r="J1038" s="258"/>
      <c r="K1038" s="258"/>
      <c r="L1038" s="258"/>
      <c r="M1038" s="258"/>
      <c r="N1038" s="258"/>
      <c r="O1038" s="258"/>
      <c r="P1038" s="259"/>
      <c r="AN1038" s="29"/>
      <c r="AO1038" s="30"/>
    </row>
    <row r="1039" spans="1:41" hidden="1" x14ac:dyDescent="0.25">
      <c r="A1039" s="260" t="s">
        <v>24</v>
      </c>
      <c r="B1039" s="261"/>
      <c r="C1039" s="261"/>
      <c r="D1039" s="261"/>
      <c r="E1039" s="261"/>
      <c r="F1039" s="261"/>
      <c r="G1039" s="261"/>
      <c r="H1039" s="261"/>
      <c r="I1039" s="261"/>
      <c r="J1039" s="261"/>
      <c r="K1039" s="261"/>
      <c r="L1039" s="261"/>
      <c r="M1039" s="261"/>
      <c r="N1039" s="261"/>
      <c r="O1039" s="261"/>
      <c r="P1039" s="262"/>
      <c r="AN1039" s="33"/>
      <c r="AO1039" s="20"/>
    </row>
    <row r="1040" spans="1:41" hidden="1" x14ac:dyDescent="0.25">
      <c r="A1040" s="9" t="s">
        <v>21</v>
      </c>
      <c r="B1040" s="47"/>
      <c r="C1040" s="47"/>
      <c r="D1040" s="10" t="s">
        <v>22</v>
      </c>
      <c r="E1040" s="10"/>
      <c r="F1040" s="10">
        <f>F1035</f>
        <v>0</v>
      </c>
      <c r="G1040" s="10"/>
      <c r="H1040" s="10" t="s">
        <v>11</v>
      </c>
      <c r="I1040" s="10" t="s">
        <v>12</v>
      </c>
      <c r="J1040" s="10" t="s">
        <v>13</v>
      </c>
      <c r="K1040" s="46"/>
      <c r="L1040" s="249" t="s">
        <v>14</v>
      </c>
      <c r="M1040" s="250"/>
      <c r="N1040" s="250"/>
      <c r="O1040" s="251"/>
      <c r="P1040" s="11">
        <f>P1026</f>
        <v>0</v>
      </c>
    </row>
    <row r="1041" spans="1:16" hidden="1" x14ac:dyDescent="0.25">
      <c r="A1041" s="12" t="s">
        <v>25</v>
      </c>
      <c r="B1041" s="54"/>
      <c r="C1041" s="54"/>
      <c r="D1041" s="13"/>
      <c r="E1041" s="13"/>
      <c r="F1041" s="13"/>
      <c r="G1041" s="13"/>
      <c r="H1041" s="21" t="str">
        <f t="shared" ref="H1041:H1042" si="170">IF(ISNUMBER(F1041)=TRUE,(F1041-$U$17)/$T$17,"")</f>
        <v/>
      </c>
      <c r="I1041" s="21" t="str">
        <f>IF(ISNUMBER(F1041)=TRUE,($U$19/$T$17)*SQRT((1+(1/COUNT($E$19:$E$1006)+((F1041-$AC$1002)^2/($T$17^2*$AC$19))))),"")</f>
        <v/>
      </c>
      <c r="J1041" s="21" t="str">
        <f t="shared" ref="J1041:J1042" si="171">IF(ISNUMBER(F1041)=TRUE,I1041/H1041,"")</f>
        <v/>
      </c>
      <c r="K1041" s="21"/>
      <c r="L1041" s="21" t="str">
        <f>IF(ISNUMBER(F1041)=TRUE,H1041-(TINV(1-$P$17,$U$1002)*I1041),"")</f>
        <v/>
      </c>
      <c r="M1041" s="21"/>
      <c r="N1041" s="21"/>
      <c r="O1041" s="21" t="str">
        <f>IF(ISNUMBER(F1041)=TRUE,H1041+(TINV(1-$P$17,$U$1002)*I1041),"")</f>
        <v/>
      </c>
      <c r="P1041" s="23" t="str">
        <f t="shared" ref="P1041:P1042" si="172">IF(ISNUMBER(F1041)=TRUE,H1041*D1041,"")</f>
        <v/>
      </c>
    </row>
    <row r="1042" spans="1:16" hidden="1" x14ac:dyDescent="0.25">
      <c r="A1042" s="12" t="s">
        <v>26</v>
      </c>
      <c r="B1042" s="54"/>
      <c r="C1042" s="54"/>
      <c r="D1042" s="13"/>
      <c r="E1042" s="56"/>
      <c r="H1042" s="21" t="str">
        <f t="shared" si="170"/>
        <v/>
      </c>
      <c r="I1042" s="21" t="str">
        <f>IF(ISNUMBER(F1042)=TRUE,($U$19/$T$17)*SQRT((1+(1/COUNT($E$19:$E$1006)+((F1042-$AC$1002)^2/($T$17^2*$AC$19))))),"")</f>
        <v/>
      </c>
      <c r="J1042" s="21" t="str">
        <f t="shared" si="171"/>
        <v/>
      </c>
      <c r="K1042" s="21"/>
      <c r="L1042" s="21" t="str">
        <f>IF(ISNUMBER(F1042)=TRUE,H1042-(TINV(1-$P$17,$U$1002)*I1042),"")</f>
        <v/>
      </c>
      <c r="M1042" s="21"/>
      <c r="N1042" s="21"/>
      <c r="O1042" s="21" t="str">
        <f>IF(ISNUMBER(F1042)=TRUE,H1042+(TINV(1-$P$17,$U$1002)*I1042),"")</f>
        <v/>
      </c>
      <c r="P1042" s="23" t="str">
        <f t="shared" si="172"/>
        <v/>
      </c>
    </row>
    <row r="1043" spans="1:16" hidden="1" x14ac:dyDescent="0.25">
      <c r="A1043" s="274" t="s">
        <v>27</v>
      </c>
      <c r="B1043" s="275"/>
      <c r="C1043" s="275"/>
      <c r="D1043" s="276"/>
      <c r="E1043" s="48"/>
      <c r="F1043" s="13"/>
      <c r="G1043" s="34"/>
      <c r="H1043" s="34" t="s">
        <v>28</v>
      </c>
      <c r="I1043" s="265"/>
      <c r="J1043" s="266"/>
      <c r="K1043" s="266"/>
      <c r="L1043" s="266"/>
      <c r="M1043" s="266"/>
      <c r="N1043" s="266"/>
      <c r="O1043" s="266"/>
      <c r="P1043" s="267"/>
    </row>
    <row r="1044" spans="1:16" hidden="1" x14ac:dyDescent="0.25">
      <c r="A1044" s="35" t="s">
        <v>29</v>
      </c>
      <c r="B1044" s="55"/>
      <c r="C1044" s="55"/>
      <c r="D1044" s="36"/>
      <c r="E1044" s="36"/>
      <c r="F1044" s="37"/>
      <c r="G1044" s="59"/>
      <c r="H1044" s="34" t="e">
        <f>#REF!</f>
        <v>#REF!</v>
      </c>
      <c r="I1044" s="268"/>
      <c r="J1044" s="269"/>
      <c r="K1044" s="269"/>
      <c r="L1044" s="269"/>
      <c r="M1044" s="269"/>
      <c r="N1044" s="269"/>
      <c r="O1044" s="269"/>
      <c r="P1044" s="270"/>
    </row>
    <row r="1045" spans="1:16" hidden="1" x14ac:dyDescent="0.25">
      <c r="A1045" s="274" t="s">
        <v>30</v>
      </c>
      <c r="B1045" s="275"/>
      <c r="C1045" s="275"/>
      <c r="D1045" s="276"/>
      <c r="E1045" s="48"/>
      <c r="F1045" s="37"/>
      <c r="G1045" s="59"/>
      <c r="H1045" s="34" t="s">
        <v>28</v>
      </c>
      <c r="I1045" s="268"/>
      <c r="J1045" s="269"/>
      <c r="K1045" s="269"/>
      <c r="L1045" s="269"/>
      <c r="M1045" s="269"/>
      <c r="N1045" s="269"/>
      <c r="O1045" s="269"/>
      <c r="P1045" s="270"/>
    </row>
    <row r="1046" spans="1:16" hidden="1" x14ac:dyDescent="0.25">
      <c r="A1046" s="274" t="s">
        <v>31</v>
      </c>
      <c r="B1046" s="275"/>
      <c r="C1046" s="275"/>
      <c r="D1046" s="276"/>
      <c r="E1046" s="57"/>
      <c r="F1046" s="26" t="str">
        <f>IF(AND(ISNUMBER(F1043),ISNUMBER(F1044))=TRUE,F1043*F1044,"")</f>
        <v/>
      </c>
      <c r="G1046" s="60"/>
      <c r="H1046" s="34" t="e">
        <f>H1044</f>
        <v>#REF!</v>
      </c>
      <c r="I1046" s="268"/>
      <c r="J1046" s="269"/>
      <c r="K1046" s="269"/>
      <c r="L1046" s="269"/>
      <c r="M1046" s="269"/>
      <c r="N1046" s="269"/>
      <c r="O1046" s="269"/>
      <c r="P1046" s="270"/>
    </row>
    <row r="1047" spans="1:16" hidden="1" x14ac:dyDescent="0.25">
      <c r="A1047" s="274" t="s">
        <v>32</v>
      </c>
      <c r="B1047" s="275"/>
      <c r="C1047" s="275"/>
      <c r="D1047" s="276"/>
      <c r="E1047" s="57"/>
      <c r="F1047" s="26" t="str">
        <f>IF(AND(ISNUMBER(F1044),ISNUMBER(F1045))=TRUE,P1041*(F1045-F1044)/F1045,"")</f>
        <v/>
      </c>
      <c r="G1047" s="60"/>
      <c r="H1047" s="34" t="e">
        <f>H1044</f>
        <v>#REF!</v>
      </c>
      <c r="I1047" s="268"/>
      <c r="J1047" s="269"/>
      <c r="K1047" s="269"/>
      <c r="L1047" s="269"/>
      <c r="M1047" s="269"/>
      <c r="N1047" s="269"/>
      <c r="O1047" s="269"/>
      <c r="P1047" s="270"/>
    </row>
    <row r="1048" spans="1:16" ht="15.75" hidden="1" thickBot="1" x14ac:dyDescent="0.3">
      <c r="A1048" s="277" t="s">
        <v>33</v>
      </c>
      <c r="B1048" s="278"/>
      <c r="C1048" s="278"/>
      <c r="D1048" s="279"/>
      <c r="E1048" s="58"/>
      <c r="F1048" s="38" t="str">
        <f>IF(AND(ISNUMBER(F1046),ISNUMBER(F1047))=TRUE,(P1042-F1047)/F1046,"")</f>
        <v/>
      </c>
      <c r="G1048" s="39"/>
      <c r="H1048" s="39"/>
      <c r="I1048" s="271"/>
      <c r="J1048" s="272"/>
      <c r="K1048" s="272"/>
      <c r="L1048" s="272"/>
      <c r="M1048" s="272"/>
      <c r="N1048" s="272"/>
      <c r="O1048" s="272"/>
      <c r="P1048" s="273"/>
    </row>
    <row r="1049" spans="1:16" hidden="1" x14ac:dyDescent="0.25"/>
  </sheetData>
  <sheetProtection algorithmName="SHA-512" hashValue="t0ZI9ctxIxEPH35wSpInDXdQeokgvPuQJAj9h3Ul3aEdg2UdLQbnF8uXiHBSUBOQXvuLvH1cQBY3oqNZurBnPw==" saltValue="mMFbqm8e9cfUECWdgdHuAQ==" spinCount="100000" sheet="1" objects="1" scenarios="1"/>
  <mergeCells count="30">
    <mergeCell ref="R18:T18"/>
    <mergeCell ref="K18:Q18"/>
    <mergeCell ref="E18:J18"/>
    <mergeCell ref="A18:C18"/>
    <mergeCell ref="A1:B3"/>
    <mergeCell ref="C1:U2"/>
    <mergeCell ref="C3:U3"/>
    <mergeCell ref="E5:F5"/>
    <mergeCell ref="M5:N5"/>
    <mergeCell ref="A17:T17"/>
    <mergeCell ref="E6:F6"/>
    <mergeCell ref="A1039:P1039"/>
    <mergeCell ref="A1029:P1029"/>
    <mergeCell ref="A1033:P1033"/>
    <mergeCell ref="I1043:P1048"/>
    <mergeCell ref="A1038:P1038"/>
    <mergeCell ref="A1046:D1046"/>
    <mergeCell ref="A1047:D1047"/>
    <mergeCell ref="A1048:D1048"/>
    <mergeCell ref="A1043:D1043"/>
    <mergeCell ref="A1045:D1045"/>
    <mergeCell ref="L1040:O1040"/>
    <mergeCell ref="A1034:P1034"/>
    <mergeCell ref="L1026:O1026"/>
    <mergeCell ref="A1024:P1024"/>
    <mergeCell ref="P1036:P1037"/>
    <mergeCell ref="L1030:O1030"/>
    <mergeCell ref="L1035:O1035"/>
    <mergeCell ref="A1028:P1028"/>
    <mergeCell ref="A1025:P1025"/>
  </mergeCells>
  <conditionalFormatting sqref="B5:B6 D5 L5 G5 O5 I5 Q5">
    <cfRule type="containsBlanks" dxfId="38" priority="11">
      <formula>LEN(TRIM(B5))=0</formula>
    </cfRule>
  </conditionalFormatting>
  <conditionalFormatting sqref="T20 T22:T1021">
    <cfRule type="expression" dxfId="37" priority="8">
      <formula>IF(T20&gt;S20,1,0)</formula>
    </cfRule>
  </conditionalFormatting>
  <conditionalFormatting sqref="T21">
    <cfRule type="expression" dxfId="36" priority="6">
      <formula>IF(T21&gt;S21,1,0)</formula>
    </cfRule>
  </conditionalFormatting>
  <conditionalFormatting sqref="T20:T1021">
    <cfRule type="containsText" dxfId="35" priority="4" operator="containsText" text="N. A.">
      <formula>NOT(ISERROR(SEARCH("N. A.",T20)))</formula>
    </cfRule>
  </conditionalFormatting>
  <conditionalFormatting sqref="J20:J1021">
    <cfRule type="expression" dxfId="34" priority="3">
      <formula>(G20-E20)&lt;$G$6</formula>
    </cfRule>
  </conditionalFormatting>
  <conditionalFormatting sqref="Q20:Q1021">
    <cfRule type="expression" dxfId="33" priority="1">
      <formula>($N$20-$L$20)&lt;$G$6</formula>
    </cfRule>
  </conditionalFormatting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'Límites Gráfico'!$A$5:$A$203</xm:f>
          </x14:formula1>
          <xm:sqref>C20:C1021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K261"/>
  <sheetViews>
    <sheetView workbookViewId="0">
      <selection activeCell="A20" sqref="A20"/>
    </sheetView>
  </sheetViews>
  <sheetFormatPr baseColWidth="10" defaultRowHeight="15" x14ac:dyDescent="0.25"/>
  <cols>
    <col min="1" max="1" width="14.28515625" bestFit="1" customWidth="1"/>
    <col min="2" max="2" width="15.140625" bestFit="1" customWidth="1"/>
    <col min="3" max="3" width="15" bestFit="1" customWidth="1"/>
    <col min="4" max="4" width="19.5703125" bestFit="1" customWidth="1"/>
    <col min="5" max="5" width="5.5703125" bestFit="1" customWidth="1"/>
    <col min="6" max="6" width="17" bestFit="1" customWidth="1"/>
    <col min="7" max="7" width="15.5703125" bestFit="1" customWidth="1"/>
    <col min="8" max="8" width="14.42578125" bestFit="1" customWidth="1"/>
    <col min="9" max="9" width="18.7109375" bestFit="1" customWidth="1"/>
    <col min="10" max="10" width="16.42578125" bestFit="1" customWidth="1"/>
    <col min="11" max="11" width="10.7109375" bestFit="1" customWidth="1"/>
  </cols>
  <sheetData>
    <row r="1" spans="1:11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</row>
    <row r="2" spans="1:11" x14ac:dyDescent="0.25">
      <c r="A2" s="45" t="s">
        <v>52</v>
      </c>
      <c r="B2" s="45" t="s">
        <v>53</v>
      </c>
      <c r="C2">
        <v>310.94900000000001</v>
      </c>
      <c r="D2">
        <v>10</v>
      </c>
      <c r="E2">
        <v>2.5</v>
      </c>
      <c r="F2">
        <v>777.37250000000006</v>
      </c>
      <c r="G2">
        <v>0.77737250000000002</v>
      </c>
      <c r="H2">
        <v>1</v>
      </c>
      <c r="I2">
        <v>77.737250000000003</v>
      </c>
      <c r="J2">
        <v>0.5</v>
      </c>
      <c r="K2">
        <v>1554.7450000000001</v>
      </c>
    </row>
    <row r="3" spans="1:11" x14ac:dyDescent="0.25">
      <c r="A3" s="45" t="s">
        <v>54</v>
      </c>
      <c r="B3" s="45" t="s">
        <v>53</v>
      </c>
      <c r="C3">
        <v>90.400999999999996</v>
      </c>
      <c r="D3">
        <v>10</v>
      </c>
      <c r="E3">
        <v>2.5</v>
      </c>
      <c r="F3">
        <v>226.0025</v>
      </c>
      <c r="G3">
        <v>0.2260025</v>
      </c>
      <c r="H3">
        <v>1</v>
      </c>
      <c r="I3">
        <v>22.600249999999999</v>
      </c>
      <c r="J3">
        <v>0.5</v>
      </c>
      <c r="K3">
        <v>452.005</v>
      </c>
    </row>
    <row r="4" spans="1:11" x14ac:dyDescent="0.25">
      <c r="A4" s="45" t="s">
        <v>55</v>
      </c>
      <c r="B4" s="45" t="s">
        <v>53</v>
      </c>
      <c r="C4">
        <v>81.688000000000002</v>
      </c>
      <c r="D4">
        <v>10</v>
      </c>
      <c r="E4">
        <v>2.5</v>
      </c>
      <c r="F4">
        <v>204.22</v>
      </c>
      <c r="G4">
        <v>0.20422000000000001</v>
      </c>
      <c r="H4">
        <v>1</v>
      </c>
      <c r="I4">
        <v>20.422000000000001</v>
      </c>
      <c r="J4">
        <v>0.5</v>
      </c>
      <c r="K4">
        <v>408.44</v>
      </c>
    </row>
    <row r="5" spans="1:11" x14ac:dyDescent="0.25">
      <c r="A5" s="45" t="s">
        <v>56</v>
      </c>
      <c r="B5" s="45" t="s">
        <v>53</v>
      </c>
      <c r="C5">
        <v>61.176000000000002</v>
      </c>
      <c r="D5">
        <v>10</v>
      </c>
      <c r="E5">
        <v>2.5</v>
      </c>
      <c r="F5">
        <v>152.94</v>
      </c>
      <c r="G5">
        <v>0.15293999999999999</v>
      </c>
      <c r="H5">
        <v>1</v>
      </c>
      <c r="I5">
        <v>15.293999999999999</v>
      </c>
      <c r="J5">
        <v>0.5</v>
      </c>
      <c r="K5">
        <v>305.88</v>
      </c>
    </row>
    <row r="6" spans="1:11" x14ac:dyDescent="0.25">
      <c r="A6" s="45" t="s">
        <v>57</v>
      </c>
      <c r="B6" s="45" t="s">
        <v>53</v>
      </c>
      <c r="C6">
        <v>299.86200000000002</v>
      </c>
      <c r="D6">
        <v>10</v>
      </c>
      <c r="E6">
        <v>2.5</v>
      </c>
      <c r="F6">
        <v>749.65500000000009</v>
      </c>
      <c r="G6">
        <v>0.74965500000000007</v>
      </c>
      <c r="H6">
        <v>1</v>
      </c>
      <c r="I6">
        <v>74.965500000000006</v>
      </c>
      <c r="J6">
        <v>0.5</v>
      </c>
      <c r="K6">
        <v>1499.3100000000002</v>
      </c>
    </row>
    <row r="7" spans="1:11" x14ac:dyDescent="0.25">
      <c r="A7" s="45" t="s">
        <v>58</v>
      </c>
      <c r="B7" s="45" t="s">
        <v>53</v>
      </c>
      <c r="C7">
        <v>81.087000000000003</v>
      </c>
      <c r="D7">
        <v>10</v>
      </c>
      <c r="E7">
        <v>2.5</v>
      </c>
      <c r="F7">
        <v>202.7175</v>
      </c>
      <c r="G7">
        <v>0.20271749999999999</v>
      </c>
      <c r="H7">
        <v>1</v>
      </c>
      <c r="I7">
        <v>20.271750000000001</v>
      </c>
      <c r="J7">
        <v>0.5</v>
      </c>
      <c r="K7">
        <v>405.435</v>
      </c>
    </row>
    <row r="8" spans="1:11" x14ac:dyDescent="0.25">
      <c r="A8" s="45" t="s">
        <v>59</v>
      </c>
      <c r="B8" s="45" t="s">
        <v>53</v>
      </c>
      <c r="C8">
        <v>51.139000000000003</v>
      </c>
      <c r="D8">
        <v>10</v>
      </c>
      <c r="E8">
        <v>2.5</v>
      </c>
      <c r="F8">
        <v>127.84750000000001</v>
      </c>
      <c r="G8">
        <v>0.1278475</v>
      </c>
      <c r="H8">
        <v>1</v>
      </c>
      <c r="I8">
        <v>12.784750000000001</v>
      </c>
      <c r="J8">
        <v>0.5</v>
      </c>
      <c r="K8">
        <v>255.69500000000002</v>
      </c>
    </row>
    <row r="9" spans="1:11" x14ac:dyDescent="0.25">
      <c r="A9" s="45" t="s">
        <v>60</v>
      </c>
      <c r="B9" s="45" t="s">
        <v>53</v>
      </c>
      <c r="C9">
        <v>5.2510000000000003</v>
      </c>
      <c r="D9">
        <v>10</v>
      </c>
      <c r="E9">
        <v>2.5</v>
      </c>
      <c r="F9">
        <v>13.127500000000001</v>
      </c>
      <c r="G9">
        <v>1.3127500000000002E-2</v>
      </c>
      <c r="H9">
        <v>1</v>
      </c>
      <c r="I9">
        <v>1.3127500000000003</v>
      </c>
      <c r="J9">
        <v>0.5</v>
      </c>
      <c r="K9">
        <v>26.255000000000006</v>
      </c>
    </row>
    <row r="10" spans="1:11" x14ac:dyDescent="0.25">
      <c r="A10" s="45" t="s">
        <v>61</v>
      </c>
      <c r="B10" s="45" t="s">
        <v>53</v>
      </c>
      <c r="C10">
        <v>-40.637</v>
      </c>
      <c r="D10">
        <v>10</v>
      </c>
      <c r="E10">
        <v>2.5</v>
      </c>
      <c r="F10">
        <v>-101.5925</v>
      </c>
      <c r="G10">
        <v>-0.1015925</v>
      </c>
      <c r="H10">
        <v>1</v>
      </c>
      <c r="I10">
        <v>-10.15925</v>
      </c>
      <c r="J10">
        <v>0.5</v>
      </c>
      <c r="K10">
        <v>-203.185</v>
      </c>
    </row>
    <row r="11" spans="1:11" x14ac:dyDescent="0.25">
      <c r="A11" s="45" t="s">
        <v>62</v>
      </c>
      <c r="B11" s="45" t="s">
        <v>53</v>
      </c>
      <c r="C11">
        <v>-86.525000000000006</v>
      </c>
      <c r="D11">
        <v>10</v>
      </c>
      <c r="E11">
        <v>2.5</v>
      </c>
      <c r="F11">
        <v>-216.3125</v>
      </c>
      <c r="G11">
        <v>-0.21631249999999999</v>
      </c>
      <c r="H11">
        <v>1</v>
      </c>
      <c r="I11">
        <v>-21.631250000000001</v>
      </c>
      <c r="J11">
        <v>0.5</v>
      </c>
      <c r="K11">
        <v>-432.625</v>
      </c>
    </row>
    <row r="12" spans="1:11" x14ac:dyDescent="0.25">
      <c r="A12" s="45" t="s">
        <v>63</v>
      </c>
      <c r="B12" s="45" t="s">
        <v>53</v>
      </c>
      <c r="C12">
        <v>-132.41300000000001</v>
      </c>
      <c r="D12">
        <v>10</v>
      </c>
      <c r="E12">
        <v>2.5</v>
      </c>
      <c r="F12">
        <v>-331.03250000000003</v>
      </c>
      <c r="G12">
        <v>-0.33103250000000001</v>
      </c>
      <c r="H12">
        <v>1</v>
      </c>
      <c r="I12">
        <v>-33.103250000000003</v>
      </c>
      <c r="J12">
        <v>0.5</v>
      </c>
      <c r="K12">
        <v>-662.06500000000005</v>
      </c>
    </row>
    <row r="13" spans="1:11" x14ac:dyDescent="0.25">
      <c r="A13" s="45" t="s">
        <v>64</v>
      </c>
      <c r="B13" s="45" t="s">
        <v>53</v>
      </c>
      <c r="C13">
        <v>-178.30099999999999</v>
      </c>
      <c r="D13">
        <v>10</v>
      </c>
      <c r="E13">
        <v>2.5</v>
      </c>
      <c r="F13">
        <v>-445.7525</v>
      </c>
      <c r="G13">
        <v>-0.4457525</v>
      </c>
      <c r="H13">
        <v>1</v>
      </c>
      <c r="I13">
        <v>-44.575249999999997</v>
      </c>
      <c r="J13">
        <v>0.5</v>
      </c>
      <c r="K13">
        <v>-891.505</v>
      </c>
    </row>
    <row r="14" spans="1:11" x14ac:dyDescent="0.25">
      <c r="A14" s="45" t="s">
        <v>65</v>
      </c>
      <c r="B14" s="45" t="s">
        <v>53</v>
      </c>
      <c r="C14">
        <v>-224.18899999999999</v>
      </c>
      <c r="D14">
        <v>10</v>
      </c>
      <c r="E14">
        <v>2.5</v>
      </c>
      <c r="F14">
        <v>-560.47249999999997</v>
      </c>
      <c r="G14">
        <v>-0.56047250000000004</v>
      </c>
      <c r="H14">
        <v>1</v>
      </c>
      <c r="I14">
        <v>-56.047249999999998</v>
      </c>
      <c r="J14">
        <v>0.5</v>
      </c>
      <c r="K14">
        <v>-1120.9449999999999</v>
      </c>
    </row>
    <row r="15" spans="1:11" x14ac:dyDescent="0.25">
      <c r="A15" s="45" t="s">
        <v>66</v>
      </c>
      <c r="B15" s="45" t="s">
        <v>53</v>
      </c>
      <c r="C15">
        <v>-270.077</v>
      </c>
      <c r="D15">
        <v>10</v>
      </c>
      <c r="E15">
        <v>2.5</v>
      </c>
      <c r="F15">
        <v>-675.1925</v>
      </c>
      <c r="G15">
        <v>-0.67519249999999997</v>
      </c>
      <c r="H15">
        <v>1</v>
      </c>
      <c r="I15">
        <v>-67.51925</v>
      </c>
      <c r="J15">
        <v>0.5</v>
      </c>
      <c r="K15">
        <v>-1350.385</v>
      </c>
    </row>
    <row r="16" spans="1:11" x14ac:dyDescent="0.25">
      <c r="A16" s="45" t="s">
        <v>67</v>
      </c>
      <c r="B16" s="45" t="s">
        <v>53</v>
      </c>
      <c r="C16">
        <v>-315.96499999999997</v>
      </c>
      <c r="D16">
        <v>10</v>
      </c>
      <c r="E16">
        <v>2.5</v>
      </c>
      <c r="F16">
        <v>-789.91250000000002</v>
      </c>
      <c r="G16">
        <v>-0.78991250000000002</v>
      </c>
      <c r="H16">
        <v>1</v>
      </c>
      <c r="I16">
        <v>-78.991249999999994</v>
      </c>
      <c r="J16">
        <v>0.5</v>
      </c>
      <c r="K16">
        <v>-1579.825</v>
      </c>
    </row>
    <row r="17" spans="1:11" x14ac:dyDescent="0.25">
      <c r="A17" s="45" t="s">
        <v>68</v>
      </c>
      <c r="B17" s="45" t="s">
        <v>53</v>
      </c>
      <c r="C17">
        <v>-361.85300000000001</v>
      </c>
      <c r="D17">
        <v>10</v>
      </c>
      <c r="E17">
        <v>2.5</v>
      </c>
      <c r="F17">
        <v>-904.63250000000005</v>
      </c>
      <c r="G17">
        <v>-0.90463249999999995</v>
      </c>
      <c r="H17">
        <v>1</v>
      </c>
      <c r="I17">
        <v>-90.463250000000002</v>
      </c>
      <c r="J17">
        <v>0.5</v>
      </c>
      <c r="K17">
        <v>-1809.2650000000001</v>
      </c>
    </row>
    <row r="18" spans="1:11" x14ac:dyDescent="0.25">
      <c r="A18" s="45" t="s">
        <v>69</v>
      </c>
      <c r="B18" s="45" t="s">
        <v>53</v>
      </c>
      <c r="C18">
        <v>-407.74099999999999</v>
      </c>
      <c r="D18">
        <v>10</v>
      </c>
      <c r="E18">
        <v>2.5</v>
      </c>
      <c r="F18">
        <v>-1019.3525</v>
      </c>
      <c r="G18">
        <v>-1.0193525000000001</v>
      </c>
      <c r="H18">
        <v>1</v>
      </c>
      <c r="I18">
        <v>-101.93525</v>
      </c>
      <c r="J18">
        <v>0.5</v>
      </c>
      <c r="K18">
        <v>-2038.7049999999999</v>
      </c>
    </row>
    <row r="19" spans="1:11" x14ac:dyDescent="0.25">
      <c r="A19" s="45" t="s">
        <v>70</v>
      </c>
      <c r="B19" s="45" t="s">
        <v>53</v>
      </c>
      <c r="C19">
        <v>-453.62900000000002</v>
      </c>
      <c r="D19">
        <v>10</v>
      </c>
      <c r="E19">
        <v>2.5</v>
      </c>
      <c r="F19">
        <v>-1134.0725</v>
      </c>
      <c r="G19">
        <v>-1.1340725</v>
      </c>
      <c r="H19">
        <v>1</v>
      </c>
      <c r="I19">
        <v>-113.40725</v>
      </c>
      <c r="J19">
        <v>0.5</v>
      </c>
      <c r="K19">
        <v>-2268.145</v>
      </c>
    </row>
    <row r="20" spans="1:11" x14ac:dyDescent="0.25">
      <c r="A20" s="45" t="s">
        <v>71</v>
      </c>
      <c r="B20" s="45" t="s">
        <v>53</v>
      </c>
      <c r="C20">
        <v>-499.517</v>
      </c>
      <c r="D20">
        <v>10</v>
      </c>
      <c r="E20">
        <v>2.5</v>
      </c>
      <c r="F20">
        <v>-1248.7925</v>
      </c>
      <c r="G20">
        <v>-1.2487925</v>
      </c>
      <c r="H20">
        <v>1</v>
      </c>
      <c r="I20">
        <v>-124.87925</v>
      </c>
      <c r="J20">
        <v>0.5</v>
      </c>
      <c r="K20">
        <v>-2497.585</v>
      </c>
    </row>
    <row r="21" spans="1:11" x14ac:dyDescent="0.25">
      <c r="A21" s="45" t="s">
        <v>72</v>
      </c>
      <c r="B21" s="45" t="s">
        <v>53</v>
      </c>
      <c r="C21">
        <v>-545.40499999999997</v>
      </c>
      <c r="D21">
        <v>10</v>
      </c>
      <c r="E21">
        <v>2.5</v>
      </c>
      <c r="F21">
        <v>-1363.5125</v>
      </c>
      <c r="G21">
        <v>-1.3635124999999999</v>
      </c>
      <c r="H21">
        <v>1</v>
      </c>
      <c r="I21">
        <v>-136.35124999999999</v>
      </c>
      <c r="J21">
        <v>0.5</v>
      </c>
      <c r="K21">
        <v>-2727.0250000000001</v>
      </c>
    </row>
    <row r="22" spans="1:11" x14ac:dyDescent="0.25">
      <c r="A22" s="45" t="s">
        <v>73</v>
      </c>
      <c r="B22" s="45" t="s">
        <v>53</v>
      </c>
      <c r="C22">
        <v>-591.29300000000001</v>
      </c>
      <c r="D22">
        <v>10</v>
      </c>
      <c r="E22">
        <v>2.5</v>
      </c>
      <c r="F22">
        <v>-1478.2325000000001</v>
      </c>
      <c r="G22">
        <v>-1.4782325000000001</v>
      </c>
      <c r="H22">
        <v>1</v>
      </c>
      <c r="I22">
        <v>-147.82325</v>
      </c>
      <c r="J22">
        <v>0.5</v>
      </c>
      <c r="K22">
        <v>-2956.4650000000001</v>
      </c>
    </row>
    <row r="23" spans="1:11" x14ac:dyDescent="0.25">
      <c r="A23" s="45" t="s">
        <v>74</v>
      </c>
      <c r="B23" s="45" t="s">
        <v>53</v>
      </c>
      <c r="C23">
        <v>-637.18100000000004</v>
      </c>
      <c r="D23">
        <v>10</v>
      </c>
      <c r="E23">
        <v>2.5</v>
      </c>
      <c r="F23">
        <v>-1592.9525000000001</v>
      </c>
      <c r="G23">
        <v>-1.5929525</v>
      </c>
      <c r="H23">
        <v>1</v>
      </c>
      <c r="I23">
        <v>-159.29525000000001</v>
      </c>
      <c r="J23">
        <v>0.5</v>
      </c>
      <c r="K23">
        <v>-3185.9050000000002</v>
      </c>
    </row>
    <row r="24" spans="1:11" x14ac:dyDescent="0.25">
      <c r="A24" s="45" t="s">
        <v>75</v>
      </c>
      <c r="B24" s="45" t="s">
        <v>53</v>
      </c>
      <c r="C24">
        <v>-683.06899999999996</v>
      </c>
      <c r="D24">
        <v>10</v>
      </c>
      <c r="E24">
        <v>2.5</v>
      </c>
      <c r="F24">
        <v>-1707.6724999999999</v>
      </c>
      <c r="G24">
        <v>-1.7076724999999999</v>
      </c>
      <c r="H24">
        <v>1</v>
      </c>
      <c r="I24">
        <v>-170.76724999999999</v>
      </c>
      <c r="J24">
        <v>0.5</v>
      </c>
      <c r="K24">
        <v>-3415.3449999999998</v>
      </c>
    </row>
    <row r="25" spans="1:11" x14ac:dyDescent="0.25">
      <c r="A25" s="45" t="s">
        <v>76</v>
      </c>
      <c r="B25" s="45" t="s">
        <v>53</v>
      </c>
      <c r="C25">
        <v>-728.95699999999999</v>
      </c>
      <c r="D25">
        <v>10</v>
      </c>
      <c r="E25">
        <v>2.5</v>
      </c>
      <c r="F25">
        <v>-1822.3924999999999</v>
      </c>
      <c r="G25">
        <v>-1.8223925000000001</v>
      </c>
      <c r="H25">
        <v>1</v>
      </c>
      <c r="I25">
        <v>-182.23925</v>
      </c>
      <c r="J25">
        <v>0.5</v>
      </c>
      <c r="K25">
        <v>-3644.7849999999999</v>
      </c>
    </row>
    <row r="26" spans="1:11" x14ac:dyDescent="0.25">
      <c r="A26" s="45" t="s">
        <v>77</v>
      </c>
      <c r="B26" s="45" t="s">
        <v>53</v>
      </c>
      <c r="C26">
        <v>-774.84500000000003</v>
      </c>
      <c r="D26">
        <v>10</v>
      </c>
      <c r="E26">
        <v>2.5</v>
      </c>
      <c r="F26">
        <v>-1937.1125</v>
      </c>
      <c r="G26">
        <v>-1.9371125</v>
      </c>
      <c r="H26">
        <v>1</v>
      </c>
      <c r="I26">
        <v>-193.71125000000001</v>
      </c>
      <c r="J26">
        <v>0.5</v>
      </c>
      <c r="K26">
        <v>-3874.2249999999999</v>
      </c>
    </row>
    <row r="27" spans="1:11" x14ac:dyDescent="0.25">
      <c r="A27" s="45" t="s">
        <v>78</v>
      </c>
      <c r="B27" s="45" t="s">
        <v>53</v>
      </c>
      <c r="C27">
        <v>-820.73299999999995</v>
      </c>
      <c r="D27">
        <v>10</v>
      </c>
      <c r="E27">
        <v>2.5</v>
      </c>
      <c r="F27">
        <v>-2051.8325</v>
      </c>
      <c r="G27">
        <v>-2.0518325000000002</v>
      </c>
      <c r="H27">
        <v>1</v>
      </c>
      <c r="I27">
        <v>-205.18324999999999</v>
      </c>
      <c r="J27">
        <v>0.5</v>
      </c>
      <c r="K27">
        <v>-4103.665</v>
      </c>
    </row>
    <row r="28" spans="1:11" x14ac:dyDescent="0.25">
      <c r="A28" s="45" t="s">
        <v>79</v>
      </c>
      <c r="B28" s="45" t="s">
        <v>53</v>
      </c>
      <c r="C28">
        <v>-866.62099999999998</v>
      </c>
      <c r="D28">
        <v>10</v>
      </c>
      <c r="E28">
        <v>2.5</v>
      </c>
      <c r="F28">
        <v>-2166.5524999999998</v>
      </c>
      <c r="G28">
        <v>-2.1665524999999999</v>
      </c>
      <c r="H28">
        <v>1</v>
      </c>
      <c r="I28">
        <v>-216.65525</v>
      </c>
      <c r="J28">
        <v>0.5</v>
      </c>
      <c r="K28">
        <v>-4333.1049999999996</v>
      </c>
    </row>
    <row r="29" spans="1:11" x14ac:dyDescent="0.25">
      <c r="A29" s="45" t="s">
        <v>80</v>
      </c>
      <c r="B29" s="45" t="s">
        <v>53</v>
      </c>
      <c r="C29">
        <v>-912.50900000000001</v>
      </c>
      <c r="D29">
        <v>10</v>
      </c>
      <c r="E29">
        <v>2.5</v>
      </c>
      <c r="F29">
        <v>-2281.2725</v>
      </c>
      <c r="G29">
        <v>-2.2812725</v>
      </c>
      <c r="H29">
        <v>1</v>
      </c>
      <c r="I29">
        <v>-228.12725</v>
      </c>
      <c r="J29">
        <v>0.5</v>
      </c>
      <c r="K29">
        <v>-4562.5450000000001</v>
      </c>
    </row>
    <row r="30" spans="1:11" x14ac:dyDescent="0.25">
      <c r="A30" s="45" t="s">
        <v>81</v>
      </c>
      <c r="B30" s="45" t="s">
        <v>53</v>
      </c>
      <c r="C30">
        <v>-958.39700000000005</v>
      </c>
      <c r="D30">
        <v>10</v>
      </c>
      <c r="E30">
        <v>2.5</v>
      </c>
      <c r="F30">
        <v>-2395.9924999999998</v>
      </c>
      <c r="G30">
        <v>-2.3959925000000002</v>
      </c>
      <c r="H30">
        <v>1</v>
      </c>
      <c r="I30">
        <v>-239.59925000000001</v>
      </c>
      <c r="J30">
        <v>0.5</v>
      </c>
      <c r="K30">
        <v>-4791.9849999999997</v>
      </c>
    </row>
    <row r="31" spans="1:11" x14ac:dyDescent="0.25">
      <c r="A31" s="45" t="s">
        <v>82</v>
      </c>
      <c r="B31" s="45" t="s">
        <v>53</v>
      </c>
      <c r="C31">
        <v>-1004.285</v>
      </c>
      <c r="D31">
        <v>10</v>
      </c>
      <c r="E31">
        <v>2.5</v>
      </c>
      <c r="F31">
        <v>-2510.7125000000001</v>
      </c>
      <c r="G31">
        <v>-2.5107124999999999</v>
      </c>
      <c r="H31">
        <v>1</v>
      </c>
      <c r="I31">
        <v>-251.07124999999999</v>
      </c>
      <c r="J31">
        <v>0.5</v>
      </c>
      <c r="K31">
        <v>-5021.4250000000002</v>
      </c>
    </row>
    <row r="32" spans="1:11" x14ac:dyDescent="0.25">
      <c r="A32" s="45" t="s">
        <v>83</v>
      </c>
      <c r="B32" s="45" t="s">
        <v>53</v>
      </c>
      <c r="C32">
        <v>-1050.173</v>
      </c>
      <c r="D32">
        <v>10</v>
      </c>
      <c r="E32">
        <v>2.5</v>
      </c>
      <c r="F32">
        <v>-2625.4324999999999</v>
      </c>
      <c r="G32">
        <v>-2.6254325000000001</v>
      </c>
      <c r="H32">
        <v>1</v>
      </c>
      <c r="I32">
        <v>-262.54325</v>
      </c>
      <c r="J32">
        <v>0.5</v>
      </c>
      <c r="K32">
        <v>-5250.8649999999998</v>
      </c>
    </row>
    <row r="33" spans="1:11" x14ac:dyDescent="0.25">
      <c r="A33" s="45" t="s">
        <v>84</v>
      </c>
      <c r="B33" s="45" t="s">
        <v>53</v>
      </c>
      <c r="C33">
        <v>-1096.0609999999999</v>
      </c>
      <c r="D33">
        <v>10</v>
      </c>
      <c r="E33">
        <v>2.5</v>
      </c>
      <c r="F33">
        <v>-2740.1525000000001</v>
      </c>
      <c r="G33">
        <v>-2.7401525000000002</v>
      </c>
      <c r="H33">
        <v>1</v>
      </c>
      <c r="I33">
        <v>-274.01524999999998</v>
      </c>
      <c r="J33">
        <v>0.5</v>
      </c>
      <c r="K33">
        <v>-5480.3050000000003</v>
      </c>
    </row>
    <row r="34" spans="1:11" x14ac:dyDescent="0.25">
      <c r="A34" s="45" t="s">
        <v>85</v>
      </c>
      <c r="B34" s="45" t="s">
        <v>53</v>
      </c>
      <c r="C34">
        <v>-1141.9490000000001</v>
      </c>
      <c r="D34">
        <v>10</v>
      </c>
      <c r="E34">
        <v>2.5</v>
      </c>
      <c r="F34">
        <v>-2854.8724999999999</v>
      </c>
      <c r="G34">
        <v>-2.8548724999999999</v>
      </c>
      <c r="H34">
        <v>1</v>
      </c>
      <c r="I34">
        <v>-285.48725000000002</v>
      </c>
      <c r="J34">
        <v>0.5</v>
      </c>
      <c r="K34">
        <v>-5709.7449999999999</v>
      </c>
    </row>
    <row r="35" spans="1:11" x14ac:dyDescent="0.25">
      <c r="A35" s="45" t="s">
        <v>86</v>
      </c>
      <c r="B35" s="45" t="s">
        <v>53</v>
      </c>
      <c r="C35">
        <v>-1187.837</v>
      </c>
      <c r="D35">
        <v>10</v>
      </c>
      <c r="E35">
        <v>2.5</v>
      </c>
      <c r="F35">
        <v>-2969.5925000000002</v>
      </c>
      <c r="G35">
        <v>-2.9695925000000001</v>
      </c>
      <c r="H35">
        <v>1</v>
      </c>
      <c r="I35">
        <v>-296.95925</v>
      </c>
      <c r="J35">
        <v>0.5</v>
      </c>
      <c r="K35">
        <v>-5939.1850000000004</v>
      </c>
    </row>
    <row r="36" spans="1:11" x14ac:dyDescent="0.25">
      <c r="A36" s="45" t="s">
        <v>87</v>
      </c>
      <c r="B36" s="45" t="s">
        <v>53</v>
      </c>
      <c r="C36">
        <v>-1233.7249999999999</v>
      </c>
      <c r="D36">
        <v>10</v>
      </c>
      <c r="E36">
        <v>2.5</v>
      </c>
      <c r="F36">
        <v>-3084.3125</v>
      </c>
      <c r="G36">
        <v>-3.0843124999999998</v>
      </c>
      <c r="H36">
        <v>1</v>
      </c>
      <c r="I36">
        <v>-308.43124999999998</v>
      </c>
      <c r="J36">
        <v>0.5</v>
      </c>
      <c r="K36">
        <v>-6168.625</v>
      </c>
    </row>
    <row r="37" spans="1:11" x14ac:dyDescent="0.25">
      <c r="A37" s="45" t="s">
        <v>88</v>
      </c>
      <c r="B37" s="45" t="s">
        <v>53</v>
      </c>
      <c r="C37">
        <v>-1279.6130000000001</v>
      </c>
      <c r="D37">
        <v>10</v>
      </c>
      <c r="E37">
        <v>2.5</v>
      </c>
      <c r="F37">
        <v>-3199.0324999999998</v>
      </c>
      <c r="G37">
        <v>-3.1990324999999999</v>
      </c>
      <c r="H37">
        <v>1</v>
      </c>
      <c r="I37">
        <v>-319.90325000000001</v>
      </c>
      <c r="J37">
        <v>0.5</v>
      </c>
      <c r="K37">
        <v>-6398.0649999999996</v>
      </c>
    </row>
    <row r="38" spans="1:11" x14ac:dyDescent="0.25">
      <c r="A38" s="45" t="s">
        <v>89</v>
      </c>
      <c r="B38" s="45" t="s">
        <v>53</v>
      </c>
      <c r="C38">
        <v>-1325.501</v>
      </c>
      <c r="D38">
        <v>10</v>
      </c>
      <c r="E38">
        <v>2.5</v>
      </c>
      <c r="F38">
        <v>-3313.7525000000001</v>
      </c>
      <c r="G38">
        <v>-3.3137525000000001</v>
      </c>
      <c r="H38">
        <v>1</v>
      </c>
      <c r="I38">
        <v>-331.37524999999999</v>
      </c>
      <c r="J38">
        <v>0.5</v>
      </c>
      <c r="K38">
        <v>-6627.5050000000001</v>
      </c>
    </row>
    <row r="39" spans="1:11" x14ac:dyDescent="0.25">
      <c r="A39" s="45" t="s">
        <v>90</v>
      </c>
      <c r="B39" s="45" t="s">
        <v>53</v>
      </c>
      <c r="C39">
        <v>-1371.3889999999999</v>
      </c>
      <c r="D39">
        <v>10</v>
      </c>
      <c r="E39">
        <v>2.5</v>
      </c>
      <c r="F39">
        <v>-3428.4724999999999</v>
      </c>
      <c r="G39">
        <v>-3.4284724999999998</v>
      </c>
      <c r="H39">
        <v>1</v>
      </c>
      <c r="I39">
        <v>-342.84724999999997</v>
      </c>
      <c r="J39">
        <v>0.5</v>
      </c>
      <c r="K39">
        <v>-6856.9449999999997</v>
      </c>
    </row>
    <row r="40" spans="1:11" x14ac:dyDescent="0.25">
      <c r="A40" s="45" t="s">
        <v>91</v>
      </c>
      <c r="B40" s="45" t="s">
        <v>53</v>
      </c>
      <c r="C40">
        <v>-1417.277</v>
      </c>
      <c r="D40">
        <v>10</v>
      </c>
      <c r="E40">
        <v>2.5</v>
      </c>
      <c r="F40">
        <v>-3543.1925000000001</v>
      </c>
      <c r="G40">
        <v>-3.5431925</v>
      </c>
      <c r="H40">
        <v>1</v>
      </c>
      <c r="I40">
        <v>-354.31925000000001</v>
      </c>
      <c r="J40">
        <v>0.5</v>
      </c>
      <c r="K40">
        <v>-7086.3850000000002</v>
      </c>
    </row>
    <row r="41" spans="1:11" x14ac:dyDescent="0.25">
      <c r="A41" s="45" t="s">
        <v>92</v>
      </c>
      <c r="B41" s="45" t="s">
        <v>53</v>
      </c>
      <c r="C41">
        <v>-1463.165</v>
      </c>
      <c r="D41">
        <v>10</v>
      </c>
      <c r="E41">
        <v>2.5</v>
      </c>
      <c r="F41">
        <v>-3657.9124999999999</v>
      </c>
      <c r="G41">
        <v>-3.6579125000000001</v>
      </c>
      <c r="H41">
        <v>1</v>
      </c>
      <c r="I41">
        <v>-365.79124999999999</v>
      </c>
      <c r="J41">
        <v>0.5</v>
      </c>
      <c r="K41">
        <v>-7315.8249999999998</v>
      </c>
    </row>
    <row r="42" spans="1:11" x14ac:dyDescent="0.25">
      <c r="A42" s="45" t="s">
        <v>93</v>
      </c>
      <c r="B42" s="45" t="s">
        <v>53</v>
      </c>
      <c r="C42">
        <v>-1509.0530000000001</v>
      </c>
      <c r="D42">
        <v>10</v>
      </c>
      <c r="E42">
        <v>2.5</v>
      </c>
      <c r="F42">
        <v>-3772.6325000000002</v>
      </c>
      <c r="G42">
        <v>-3.7726324999999998</v>
      </c>
      <c r="H42">
        <v>1</v>
      </c>
      <c r="I42">
        <v>-377.26325000000003</v>
      </c>
      <c r="J42">
        <v>0.5</v>
      </c>
      <c r="K42">
        <v>-7545.2650000000003</v>
      </c>
    </row>
    <row r="43" spans="1:11" x14ac:dyDescent="0.25">
      <c r="A43" s="45" t="s">
        <v>94</v>
      </c>
      <c r="B43" s="45" t="s">
        <v>53</v>
      </c>
      <c r="C43">
        <v>-1554.941</v>
      </c>
      <c r="D43">
        <v>10</v>
      </c>
      <c r="E43">
        <v>2.5</v>
      </c>
      <c r="F43">
        <v>-3887.3525</v>
      </c>
      <c r="G43">
        <v>-3.8873525</v>
      </c>
      <c r="H43">
        <v>1</v>
      </c>
      <c r="I43">
        <v>-388.73525000000001</v>
      </c>
      <c r="J43">
        <v>0.5</v>
      </c>
      <c r="K43">
        <v>-7774.7049999999999</v>
      </c>
    </row>
    <row r="44" spans="1:11" x14ac:dyDescent="0.25">
      <c r="A44" s="45" t="s">
        <v>95</v>
      </c>
      <c r="B44" s="45" t="s">
        <v>53</v>
      </c>
      <c r="C44">
        <v>-1600.829</v>
      </c>
      <c r="D44">
        <v>10</v>
      </c>
      <c r="E44">
        <v>2.5</v>
      </c>
      <c r="F44">
        <v>-4002.0725000000002</v>
      </c>
      <c r="G44">
        <v>-4.0020724999999997</v>
      </c>
      <c r="H44">
        <v>1</v>
      </c>
      <c r="I44">
        <v>-400.20724999999999</v>
      </c>
      <c r="J44">
        <v>0.5</v>
      </c>
      <c r="K44">
        <v>-8004.1450000000004</v>
      </c>
    </row>
    <row r="45" spans="1:11" x14ac:dyDescent="0.25">
      <c r="A45" s="45" t="s">
        <v>96</v>
      </c>
      <c r="B45" s="45" t="s">
        <v>53</v>
      </c>
      <c r="C45">
        <v>-1646.7170000000001</v>
      </c>
      <c r="D45">
        <v>10</v>
      </c>
      <c r="E45">
        <v>2.5</v>
      </c>
      <c r="F45">
        <v>-4116.7924999999996</v>
      </c>
      <c r="G45">
        <v>-4.1167924999999999</v>
      </c>
      <c r="H45">
        <v>1</v>
      </c>
      <c r="I45">
        <v>-411.67925000000002</v>
      </c>
      <c r="J45">
        <v>0.5</v>
      </c>
      <c r="K45">
        <v>-8233.5849999999991</v>
      </c>
    </row>
    <row r="46" spans="1:11" x14ac:dyDescent="0.25">
      <c r="A46" s="45" t="s">
        <v>97</v>
      </c>
      <c r="B46" s="45" t="s">
        <v>53</v>
      </c>
      <c r="C46">
        <v>-1692.605</v>
      </c>
      <c r="D46">
        <v>10</v>
      </c>
      <c r="E46">
        <v>2.5</v>
      </c>
      <c r="F46">
        <v>-4231.5124999999998</v>
      </c>
      <c r="G46">
        <v>-4.2315125</v>
      </c>
      <c r="H46">
        <v>1</v>
      </c>
      <c r="I46">
        <v>-423.15125</v>
      </c>
      <c r="J46">
        <v>0.5</v>
      </c>
      <c r="K46">
        <v>-8463.0249999999996</v>
      </c>
    </row>
    <row r="47" spans="1:11" x14ac:dyDescent="0.25">
      <c r="A47" s="45" t="s">
        <v>98</v>
      </c>
      <c r="B47" s="45" t="s">
        <v>53</v>
      </c>
      <c r="C47">
        <v>-1738.4929999999999</v>
      </c>
      <c r="D47">
        <v>10</v>
      </c>
      <c r="E47">
        <v>2.5</v>
      </c>
      <c r="F47">
        <v>-4346.2325000000001</v>
      </c>
      <c r="G47">
        <v>-4.3462325000000002</v>
      </c>
      <c r="H47">
        <v>1</v>
      </c>
      <c r="I47">
        <v>-434.62324999999998</v>
      </c>
      <c r="J47">
        <v>0.5</v>
      </c>
      <c r="K47">
        <v>-8692.4650000000001</v>
      </c>
    </row>
    <row r="48" spans="1:11" x14ac:dyDescent="0.25">
      <c r="A48" s="45" t="s">
        <v>99</v>
      </c>
      <c r="B48" s="45" t="s">
        <v>53</v>
      </c>
      <c r="C48">
        <v>-1784.3810000000001</v>
      </c>
      <c r="D48">
        <v>10</v>
      </c>
      <c r="E48">
        <v>2.5</v>
      </c>
      <c r="F48">
        <v>-4460.9525000000003</v>
      </c>
      <c r="G48">
        <v>-4.4609525000000003</v>
      </c>
      <c r="H48">
        <v>1</v>
      </c>
      <c r="I48">
        <v>-446.09525000000002</v>
      </c>
      <c r="J48">
        <v>0.5</v>
      </c>
      <c r="K48">
        <v>-8921.9050000000007</v>
      </c>
    </row>
    <row r="49" spans="1:11" x14ac:dyDescent="0.25">
      <c r="A49" s="45" t="s">
        <v>100</v>
      </c>
      <c r="B49" s="45" t="s">
        <v>53</v>
      </c>
      <c r="C49">
        <v>-1830.269</v>
      </c>
      <c r="D49">
        <v>10</v>
      </c>
      <c r="E49">
        <v>2.5</v>
      </c>
      <c r="F49">
        <v>-4575.6724999999997</v>
      </c>
      <c r="G49">
        <v>-4.5756724999999996</v>
      </c>
      <c r="H49">
        <v>1</v>
      </c>
      <c r="I49">
        <v>-457.56725</v>
      </c>
      <c r="J49">
        <v>0.5</v>
      </c>
      <c r="K49">
        <v>-9151.3449999999993</v>
      </c>
    </row>
    <row r="50" spans="1:11" x14ac:dyDescent="0.25">
      <c r="A50" s="45" t="s">
        <v>101</v>
      </c>
      <c r="B50" s="45" t="s">
        <v>53</v>
      </c>
      <c r="C50">
        <v>-1876.1569999999999</v>
      </c>
      <c r="D50">
        <v>10</v>
      </c>
      <c r="E50">
        <v>2.5</v>
      </c>
      <c r="F50">
        <v>-4690.3924999999999</v>
      </c>
      <c r="G50">
        <v>-4.6903924999999997</v>
      </c>
      <c r="H50">
        <v>1</v>
      </c>
      <c r="I50">
        <v>-469.03924999999998</v>
      </c>
      <c r="J50">
        <v>0.5</v>
      </c>
      <c r="K50">
        <v>-9380.7849999999999</v>
      </c>
    </row>
    <row r="51" spans="1:11" x14ac:dyDescent="0.25">
      <c r="A51" s="45" t="s">
        <v>102</v>
      </c>
      <c r="B51" s="45" t="s">
        <v>53</v>
      </c>
      <c r="C51">
        <v>-1922.0450000000001</v>
      </c>
      <c r="D51">
        <v>10</v>
      </c>
      <c r="E51">
        <v>2.5</v>
      </c>
      <c r="F51">
        <v>-4805.1125000000002</v>
      </c>
      <c r="G51">
        <v>-4.8051124999999999</v>
      </c>
      <c r="H51">
        <v>1</v>
      </c>
      <c r="I51">
        <v>-480.51125000000002</v>
      </c>
      <c r="J51">
        <v>0.5</v>
      </c>
      <c r="K51">
        <v>-9610.2250000000004</v>
      </c>
    </row>
    <row r="52" spans="1:11" x14ac:dyDescent="0.25">
      <c r="A52" s="45" t="s">
        <v>103</v>
      </c>
      <c r="B52" s="45" t="s">
        <v>53</v>
      </c>
      <c r="C52">
        <v>-1967.933</v>
      </c>
      <c r="D52">
        <v>10</v>
      </c>
      <c r="E52">
        <v>2.5</v>
      </c>
      <c r="F52">
        <v>-4919.8325000000004</v>
      </c>
      <c r="G52">
        <v>-4.9198325000000001</v>
      </c>
      <c r="H52">
        <v>1</v>
      </c>
      <c r="I52">
        <v>-491.98325</v>
      </c>
      <c r="J52">
        <v>0.5</v>
      </c>
      <c r="K52">
        <v>-9839.6650000000009</v>
      </c>
    </row>
    <row r="53" spans="1:11" x14ac:dyDescent="0.25">
      <c r="A53" s="45" t="s">
        <v>104</v>
      </c>
      <c r="B53" s="45" t="s">
        <v>53</v>
      </c>
      <c r="C53">
        <v>-2013.8209999999999</v>
      </c>
      <c r="D53">
        <v>10</v>
      </c>
      <c r="E53">
        <v>2.5</v>
      </c>
      <c r="F53">
        <v>-5034.5524999999998</v>
      </c>
      <c r="G53">
        <v>-5.0345525000000002</v>
      </c>
      <c r="H53">
        <v>1</v>
      </c>
      <c r="I53">
        <v>-503.45524999999998</v>
      </c>
      <c r="J53">
        <v>0.5</v>
      </c>
      <c r="K53">
        <v>-10069.105</v>
      </c>
    </row>
    <row r="54" spans="1:11" x14ac:dyDescent="0.25">
      <c r="A54" s="45" t="s">
        <v>105</v>
      </c>
      <c r="B54" s="45" t="s">
        <v>53</v>
      </c>
      <c r="C54">
        <v>-2059.7089999999998</v>
      </c>
      <c r="D54">
        <v>10</v>
      </c>
      <c r="E54">
        <v>2.5</v>
      </c>
      <c r="F54">
        <v>-5149.2725</v>
      </c>
      <c r="G54">
        <v>-5.1492725000000004</v>
      </c>
      <c r="H54">
        <v>1</v>
      </c>
      <c r="I54">
        <v>-514.92724999999996</v>
      </c>
      <c r="J54">
        <v>0.5</v>
      </c>
      <c r="K54">
        <v>-10298.545</v>
      </c>
    </row>
    <row r="55" spans="1:11" x14ac:dyDescent="0.25">
      <c r="A55" s="45" t="s">
        <v>106</v>
      </c>
      <c r="B55" s="45" t="s">
        <v>53</v>
      </c>
      <c r="C55">
        <v>-2105.5970000000002</v>
      </c>
      <c r="D55">
        <v>10</v>
      </c>
      <c r="E55">
        <v>2.5</v>
      </c>
      <c r="F55">
        <v>-5263.9925000000003</v>
      </c>
      <c r="G55">
        <v>-5.2639924999999996</v>
      </c>
      <c r="H55">
        <v>1</v>
      </c>
      <c r="I55">
        <v>-526.39925000000005</v>
      </c>
      <c r="J55">
        <v>0.5</v>
      </c>
      <c r="K55">
        <v>-10527.985000000001</v>
      </c>
    </row>
    <row r="56" spans="1:11" x14ac:dyDescent="0.25">
      <c r="A56" s="45" t="s">
        <v>107</v>
      </c>
      <c r="B56" s="45" t="s">
        <v>53</v>
      </c>
      <c r="C56">
        <v>-2151.4850000000001</v>
      </c>
      <c r="D56">
        <v>10</v>
      </c>
      <c r="E56">
        <v>2.5</v>
      </c>
      <c r="F56">
        <v>-5378.7124999999996</v>
      </c>
      <c r="G56">
        <v>-5.3787124999999998</v>
      </c>
      <c r="H56">
        <v>1</v>
      </c>
      <c r="I56">
        <v>-537.87125000000003</v>
      </c>
      <c r="J56">
        <v>0.5</v>
      </c>
      <c r="K56">
        <v>-10757.424999999999</v>
      </c>
    </row>
    <row r="57" spans="1:11" x14ac:dyDescent="0.25">
      <c r="A57" s="45" t="s">
        <v>108</v>
      </c>
      <c r="B57" s="45" t="s">
        <v>53</v>
      </c>
      <c r="C57">
        <v>-2197.373</v>
      </c>
      <c r="D57">
        <v>10</v>
      </c>
      <c r="E57">
        <v>2.5</v>
      </c>
      <c r="F57">
        <v>-5493.4324999999999</v>
      </c>
      <c r="G57">
        <v>-5.4934324999999999</v>
      </c>
      <c r="H57">
        <v>1</v>
      </c>
      <c r="I57">
        <v>-549.34325000000001</v>
      </c>
      <c r="J57">
        <v>0.5</v>
      </c>
      <c r="K57">
        <v>-10986.865</v>
      </c>
    </row>
    <row r="58" spans="1:11" x14ac:dyDescent="0.25">
      <c r="A58" s="45" t="s">
        <v>109</v>
      </c>
      <c r="B58" s="45" t="s">
        <v>53</v>
      </c>
      <c r="C58">
        <v>-2243.261</v>
      </c>
      <c r="D58">
        <v>10</v>
      </c>
      <c r="E58">
        <v>2.5</v>
      </c>
      <c r="F58">
        <v>-5608.1525000000001</v>
      </c>
      <c r="G58">
        <v>-5.6081525000000001</v>
      </c>
      <c r="H58">
        <v>1</v>
      </c>
      <c r="I58">
        <v>-560.81524999999999</v>
      </c>
      <c r="J58">
        <v>0.5</v>
      </c>
      <c r="K58">
        <v>-11216.305</v>
      </c>
    </row>
    <row r="59" spans="1:11" x14ac:dyDescent="0.25">
      <c r="A59" s="45" t="s">
        <v>110</v>
      </c>
      <c r="B59" s="45" t="s">
        <v>53</v>
      </c>
      <c r="C59">
        <v>-2289.1489999999999</v>
      </c>
      <c r="D59">
        <v>10</v>
      </c>
      <c r="E59">
        <v>2.5</v>
      </c>
      <c r="F59">
        <v>-5722.8725000000004</v>
      </c>
      <c r="G59">
        <v>-5.7228725000000003</v>
      </c>
      <c r="H59">
        <v>1</v>
      </c>
      <c r="I59">
        <v>-572.28724999999997</v>
      </c>
      <c r="J59">
        <v>0.5</v>
      </c>
      <c r="K59">
        <v>-11445.745000000001</v>
      </c>
    </row>
    <row r="60" spans="1:11" x14ac:dyDescent="0.25">
      <c r="A60" s="45" t="s">
        <v>111</v>
      </c>
      <c r="B60" s="45" t="s">
        <v>53</v>
      </c>
      <c r="C60">
        <v>-2335.0369999999998</v>
      </c>
      <c r="D60">
        <v>10</v>
      </c>
      <c r="E60">
        <v>2.5</v>
      </c>
      <c r="F60">
        <v>-5837.5924999999997</v>
      </c>
      <c r="G60">
        <v>-5.8375925000000004</v>
      </c>
      <c r="H60">
        <v>1</v>
      </c>
      <c r="I60">
        <v>-583.75924999999995</v>
      </c>
      <c r="J60">
        <v>0.5</v>
      </c>
      <c r="K60">
        <v>-11675.184999999999</v>
      </c>
    </row>
    <row r="61" spans="1:11" x14ac:dyDescent="0.25">
      <c r="A61" s="45" t="s">
        <v>112</v>
      </c>
      <c r="B61" s="45" t="s">
        <v>53</v>
      </c>
      <c r="C61">
        <v>-2380.9250000000002</v>
      </c>
      <c r="D61">
        <v>10</v>
      </c>
      <c r="E61">
        <v>2.5</v>
      </c>
      <c r="F61">
        <v>-5952.3125</v>
      </c>
      <c r="G61">
        <v>-5.9523124999999997</v>
      </c>
      <c r="H61">
        <v>1</v>
      </c>
      <c r="I61">
        <v>-595.23125000000005</v>
      </c>
      <c r="J61">
        <v>0.5</v>
      </c>
      <c r="K61">
        <v>-11904.625</v>
      </c>
    </row>
    <row r="62" spans="1:11" x14ac:dyDescent="0.25">
      <c r="A62" s="45" t="s">
        <v>113</v>
      </c>
      <c r="B62" s="45" t="s">
        <v>53</v>
      </c>
      <c r="C62">
        <v>-2426.8130000000001</v>
      </c>
      <c r="D62">
        <v>10</v>
      </c>
      <c r="E62">
        <v>2.5</v>
      </c>
      <c r="F62">
        <v>-6067.0325000000003</v>
      </c>
      <c r="G62">
        <v>-6.0670324999999998</v>
      </c>
      <c r="H62">
        <v>1</v>
      </c>
      <c r="I62">
        <v>-606.70325000000003</v>
      </c>
      <c r="J62">
        <v>0.5</v>
      </c>
      <c r="K62">
        <v>-12134.065000000001</v>
      </c>
    </row>
    <row r="63" spans="1:11" x14ac:dyDescent="0.25">
      <c r="A63" s="45" t="s">
        <v>114</v>
      </c>
      <c r="B63" s="45" t="s">
        <v>53</v>
      </c>
      <c r="C63">
        <v>-2472.701</v>
      </c>
      <c r="D63">
        <v>10</v>
      </c>
      <c r="E63">
        <v>2.5</v>
      </c>
      <c r="F63">
        <v>-6181.7524999999996</v>
      </c>
      <c r="G63">
        <v>-6.1817525</v>
      </c>
      <c r="H63">
        <v>1</v>
      </c>
      <c r="I63">
        <v>-618.17525000000001</v>
      </c>
      <c r="J63">
        <v>0.5</v>
      </c>
      <c r="K63">
        <v>-12363.504999999999</v>
      </c>
    </row>
    <row r="64" spans="1:11" x14ac:dyDescent="0.25">
      <c r="A64" s="45" t="s">
        <v>115</v>
      </c>
      <c r="B64" s="45" t="s">
        <v>53</v>
      </c>
      <c r="C64">
        <v>-2518.5889999999999</v>
      </c>
      <c r="D64">
        <v>10</v>
      </c>
      <c r="E64">
        <v>2.5</v>
      </c>
      <c r="F64">
        <v>-6296.4724999999999</v>
      </c>
      <c r="G64">
        <v>-6.2964725000000001</v>
      </c>
      <c r="H64">
        <v>1</v>
      </c>
      <c r="I64">
        <v>-629.64724999999999</v>
      </c>
      <c r="J64">
        <v>0.5</v>
      </c>
      <c r="K64">
        <v>-12592.945</v>
      </c>
    </row>
    <row r="65" spans="1:11" x14ac:dyDescent="0.25">
      <c r="A65" s="45" t="s">
        <v>116</v>
      </c>
      <c r="B65" s="45" t="s">
        <v>53</v>
      </c>
      <c r="C65">
        <v>-2564.4769999999999</v>
      </c>
      <c r="D65">
        <v>10</v>
      </c>
      <c r="E65">
        <v>2.5</v>
      </c>
      <c r="F65">
        <v>-6411.1925000000001</v>
      </c>
      <c r="G65">
        <v>-6.4111925000000003</v>
      </c>
      <c r="H65">
        <v>1</v>
      </c>
      <c r="I65">
        <v>-641.11924999999997</v>
      </c>
      <c r="J65">
        <v>0.5</v>
      </c>
      <c r="K65">
        <v>-12822.385</v>
      </c>
    </row>
    <row r="66" spans="1:11" x14ac:dyDescent="0.25">
      <c r="A66" s="45" t="s">
        <v>117</v>
      </c>
      <c r="B66" s="45" t="s">
        <v>53</v>
      </c>
      <c r="C66">
        <v>-2610.3649999999998</v>
      </c>
      <c r="D66">
        <v>10</v>
      </c>
      <c r="E66">
        <v>2.5</v>
      </c>
      <c r="F66">
        <v>-6525.9125000000004</v>
      </c>
      <c r="G66">
        <v>-6.5259124999999996</v>
      </c>
      <c r="H66">
        <v>1</v>
      </c>
      <c r="I66">
        <v>-652.59124999999995</v>
      </c>
      <c r="J66">
        <v>0.5</v>
      </c>
      <c r="K66">
        <v>-13051.825000000001</v>
      </c>
    </row>
    <row r="67" spans="1:11" x14ac:dyDescent="0.25">
      <c r="A67" s="45" t="s">
        <v>118</v>
      </c>
      <c r="B67" s="45" t="s">
        <v>53</v>
      </c>
      <c r="C67">
        <v>-2656.2530000000002</v>
      </c>
      <c r="D67">
        <v>10</v>
      </c>
      <c r="E67">
        <v>2.5</v>
      </c>
      <c r="F67">
        <v>-6640.6324999999997</v>
      </c>
      <c r="G67">
        <v>-6.6406324999999997</v>
      </c>
      <c r="H67">
        <v>1</v>
      </c>
      <c r="I67">
        <v>-664.06325000000004</v>
      </c>
      <c r="J67">
        <v>0.5</v>
      </c>
      <c r="K67">
        <v>-13281.264999999999</v>
      </c>
    </row>
    <row r="68" spans="1:11" x14ac:dyDescent="0.25">
      <c r="A68" s="45" t="s">
        <v>119</v>
      </c>
      <c r="B68" s="45" t="s">
        <v>53</v>
      </c>
      <c r="C68">
        <v>-2702.1410000000001</v>
      </c>
      <c r="D68">
        <v>10</v>
      </c>
      <c r="E68">
        <v>2.5</v>
      </c>
      <c r="F68">
        <v>-6755.3525</v>
      </c>
      <c r="G68">
        <v>-6.7553524999999999</v>
      </c>
      <c r="H68">
        <v>1</v>
      </c>
      <c r="I68">
        <v>-675.53525000000002</v>
      </c>
      <c r="J68">
        <v>0.5</v>
      </c>
      <c r="K68">
        <v>-13510.705</v>
      </c>
    </row>
    <row r="69" spans="1:11" x14ac:dyDescent="0.25">
      <c r="A69" s="45" t="s">
        <v>120</v>
      </c>
      <c r="B69" s="45" t="s">
        <v>53</v>
      </c>
      <c r="C69">
        <v>-2748.029</v>
      </c>
      <c r="D69">
        <v>10</v>
      </c>
      <c r="E69">
        <v>2.5</v>
      </c>
      <c r="F69">
        <v>-6870.0725000000002</v>
      </c>
      <c r="G69">
        <v>-6.8700725</v>
      </c>
      <c r="H69">
        <v>1</v>
      </c>
      <c r="I69">
        <v>-687.00725</v>
      </c>
      <c r="J69">
        <v>0.5</v>
      </c>
      <c r="K69">
        <v>-13740.145</v>
      </c>
    </row>
    <row r="70" spans="1:11" x14ac:dyDescent="0.25">
      <c r="A70" s="45" t="s">
        <v>121</v>
      </c>
      <c r="B70" s="45" t="s">
        <v>53</v>
      </c>
      <c r="C70">
        <v>-2793.9169999999999</v>
      </c>
      <c r="D70">
        <v>10</v>
      </c>
      <c r="E70">
        <v>2.5</v>
      </c>
      <c r="F70">
        <v>-6984.7924999999996</v>
      </c>
      <c r="G70">
        <v>-6.9847925000000002</v>
      </c>
      <c r="H70">
        <v>1</v>
      </c>
      <c r="I70">
        <v>-698.47924999999998</v>
      </c>
      <c r="J70">
        <v>0.5</v>
      </c>
      <c r="K70">
        <v>-13969.584999999999</v>
      </c>
    </row>
    <row r="71" spans="1:11" x14ac:dyDescent="0.25">
      <c r="A71" s="45" t="s">
        <v>122</v>
      </c>
      <c r="B71" s="45" t="s">
        <v>53</v>
      </c>
      <c r="C71">
        <v>-2839.8049999999998</v>
      </c>
      <c r="D71">
        <v>10</v>
      </c>
      <c r="E71">
        <v>2.5</v>
      </c>
      <c r="F71">
        <v>-7099.5124999999998</v>
      </c>
      <c r="G71">
        <v>-7.0995125000000003</v>
      </c>
      <c r="H71">
        <v>1</v>
      </c>
      <c r="I71">
        <v>-709.95124999999996</v>
      </c>
      <c r="J71">
        <v>0.5</v>
      </c>
      <c r="K71">
        <v>-14199.025</v>
      </c>
    </row>
    <row r="72" spans="1:11" x14ac:dyDescent="0.25">
      <c r="A72" s="45" t="s">
        <v>123</v>
      </c>
      <c r="B72" s="45" t="s">
        <v>53</v>
      </c>
      <c r="C72">
        <v>-2885.6930000000002</v>
      </c>
      <c r="D72">
        <v>10</v>
      </c>
      <c r="E72">
        <v>2.5</v>
      </c>
      <c r="F72">
        <v>-7214.2325000000001</v>
      </c>
      <c r="G72">
        <v>-7.2142324999999996</v>
      </c>
      <c r="H72">
        <v>1</v>
      </c>
      <c r="I72">
        <v>-721.42325000000005</v>
      </c>
      <c r="J72">
        <v>0.5</v>
      </c>
      <c r="K72">
        <v>-14428.465</v>
      </c>
    </row>
    <row r="73" spans="1:11" x14ac:dyDescent="0.25">
      <c r="A73" s="45" t="s">
        <v>124</v>
      </c>
      <c r="B73" s="45" t="s">
        <v>53</v>
      </c>
      <c r="C73">
        <v>-2931.5810000000001</v>
      </c>
      <c r="D73">
        <v>10</v>
      </c>
      <c r="E73">
        <v>2.5</v>
      </c>
      <c r="F73">
        <v>-7328.9525000000003</v>
      </c>
      <c r="G73">
        <v>-7.3289524999999998</v>
      </c>
      <c r="H73">
        <v>1</v>
      </c>
      <c r="I73">
        <v>-732.89525000000003</v>
      </c>
      <c r="J73">
        <v>0.5</v>
      </c>
      <c r="K73">
        <v>-14657.905000000001</v>
      </c>
    </row>
    <row r="74" spans="1:11" x14ac:dyDescent="0.25">
      <c r="A74" s="45" t="s">
        <v>125</v>
      </c>
      <c r="B74" s="45" t="s">
        <v>53</v>
      </c>
      <c r="C74">
        <v>-2977.4690000000001</v>
      </c>
      <c r="D74">
        <v>10</v>
      </c>
      <c r="E74">
        <v>2.5</v>
      </c>
      <c r="F74">
        <v>-7443.6724999999997</v>
      </c>
      <c r="G74">
        <v>-7.4436724999999999</v>
      </c>
      <c r="H74">
        <v>1</v>
      </c>
      <c r="I74">
        <v>-744.36725000000001</v>
      </c>
      <c r="J74">
        <v>0.5</v>
      </c>
      <c r="K74">
        <v>-14887.344999999999</v>
      </c>
    </row>
    <row r="75" spans="1:11" x14ac:dyDescent="0.25">
      <c r="A75" s="45" t="s">
        <v>126</v>
      </c>
      <c r="B75" s="45" t="s">
        <v>53</v>
      </c>
      <c r="C75">
        <v>-3023.357</v>
      </c>
      <c r="D75">
        <v>10</v>
      </c>
      <c r="E75">
        <v>2.5</v>
      </c>
      <c r="F75">
        <v>-7558.3924999999999</v>
      </c>
      <c r="G75">
        <v>-7.5583925000000001</v>
      </c>
      <c r="H75">
        <v>1</v>
      </c>
      <c r="I75">
        <v>-755.83924999999999</v>
      </c>
      <c r="J75">
        <v>0.5</v>
      </c>
      <c r="K75">
        <v>-15116.785</v>
      </c>
    </row>
    <row r="76" spans="1:11" x14ac:dyDescent="0.25">
      <c r="A76" s="45" t="s">
        <v>127</v>
      </c>
      <c r="B76" s="45" t="s">
        <v>53</v>
      </c>
      <c r="C76">
        <v>-3069.2449999999999</v>
      </c>
      <c r="D76">
        <v>10</v>
      </c>
      <c r="E76">
        <v>2.5</v>
      </c>
      <c r="F76">
        <v>-7673.1125000000002</v>
      </c>
      <c r="G76">
        <v>-7.6731125000000002</v>
      </c>
      <c r="H76">
        <v>1</v>
      </c>
      <c r="I76">
        <v>-767.31124999999997</v>
      </c>
      <c r="J76">
        <v>0.5</v>
      </c>
      <c r="K76">
        <v>-15346.225</v>
      </c>
    </row>
    <row r="77" spans="1:11" x14ac:dyDescent="0.25">
      <c r="A77" s="45" t="s">
        <v>128</v>
      </c>
      <c r="B77" s="45" t="s">
        <v>53</v>
      </c>
      <c r="C77">
        <v>-3115.1329999999998</v>
      </c>
      <c r="D77">
        <v>10</v>
      </c>
      <c r="E77">
        <v>2.5</v>
      </c>
      <c r="F77">
        <v>-7787.8325000000004</v>
      </c>
      <c r="G77">
        <v>-7.7878325000000004</v>
      </c>
      <c r="H77">
        <v>1</v>
      </c>
      <c r="I77">
        <v>-778.78324999999995</v>
      </c>
      <c r="J77">
        <v>0.5</v>
      </c>
      <c r="K77">
        <v>-15575.665000000001</v>
      </c>
    </row>
    <row r="78" spans="1:11" x14ac:dyDescent="0.25">
      <c r="A78" s="45" t="s">
        <v>129</v>
      </c>
      <c r="B78" s="45" t="s">
        <v>53</v>
      </c>
      <c r="C78">
        <v>-3161.0210000000002</v>
      </c>
      <c r="D78">
        <v>10</v>
      </c>
      <c r="E78">
        <v>2.5</v>
      </c>
      <c r="F78">
        <v>-7902.5524999999998</v>
      </c>
      <c r="G78">
        <v>-7.9025524999999996</v>
      </c>
      <c r="H78">
        <v>1</v>
      </c>
      <c r="I78">
        <v>-790.25525000000005</v>
      </c>
      <c r="J78">
        <v>0.5</v>
      </c>
      <c r="K78">
        <v>-15805.105</v>
      </c>
    </row>
    <row r="79" spans="1:11" x14ac:dyDescent="0.25">
      <c r="A79" s="45" t="s">
        <v>130</v>
      </c>
      <c r="B79" s="45" t="s">
        <v>53</v>
      </c>
      <c r="C79">
        <v>-3206.9090000000001</v>
      </c>
      <c r="D79">
        <v>10</v>
      </c>
      <c r="E79">
        <v>2.5</v>
      </c>
      <c r="F79">
        <v>-8017.2725</v>
      </c>
      <c r="G79">
        <v>-8.0172725000000007</v>
      </c>
      <c r="H79">
        <v>1</v>
      </c>
      <c r="I79">
        <v>-801.72725000000003</v>
      </c>
      <c r="J79">
        <v>0.5</v>
      </c>
      <c r="K79">
        <v>-16034.545</v>
      </c>
    </row>
    <row r="80" spans="1:11" x14ac:dyDescent="0.25">
      <c r="A80" s="45" t="s">
        <v>131</v>
      </c>
      <c r="B80" s="45" t="s">
        <v>53</v>
      </c>
      <c r="C80">
        <v>-3252.797</v>
      </c>
      <c r="D80">
        <v>10</v>
      </c>
      <c r="E80">
        <v>2.5</v>
      </c>
      <c r="F80">
        <v>-8131.9925000000003</v>
      </c>
      <c r="G80">
        <v>-8.1319925000000008</v>
      </c>
      <c r="H80">
        <v>1</v>
      </c>
      <c r="I80">
        <v>-813.19925000000001</v>
      </c>
      <c r="J80">
        <v>0.5</v>
      </c>
      <c r="K80">
        <v>-16263.985000000001</v>
      </c>
    </row>
    <row r="81" spans="1:11" x14ac:dyDescent="0.25">
      <c r="A81" s="45" t="s">
        <v>132</v>
      </c>
      <c r="B81" s="45" t="s">
        <v>53</v>
      </c>
      <c r="C81">
        <v>-3298.6849999999999</v>
      </c>
      <c r="D81">
        <v>10</v>
      </c>
      <c r="E81">
        <v>2.5</v>
      </c>
      <c r="F81">
        <v>-8246.7124999999996</v>
      </c>
      <c r="G81">
        <v>-8.2467124999999992</v>
      </c>
      <c r="H81">
        <v>1</v>
      </c>
      <c r="I81">
        <v>-824.67124999999999</v>
      </c>
      <c r="J81">
        <v>0.5</v>
      </c>
      <c r="K81">
        <v>-16493.424999999999</v>
      </c>
    </row>
    <row r="82" spans="1:11" x14ac:dyDescent="0.25">
      <c r="A82" s="45" t="s">
        <v>133</v>
      </c>
      <c r="B82" s="45" t="s">
        <v>53</v>
      </c>
      <c r="C82">
        <v>-3344.5729999999999</v>
      </c>
      <c r="D82">
        <v>10</v>
      </c>
      <c r="E82">
        <v>2.5</v>
      </c>
      <c r="F82">
        <v>-8361.4325000000008</v>
      </c>
      <c r="G82">
        <v>-8.3614324999999994</v>
      </c>
      <c r="H82">
        <v>1</v>
      </c>
      <c r="I82">
        <v>-836.14324999999997</v>
      </c>
      <c r="J82">
        <v>0.5</v>
      </c>
      <c r="K82">
        <v>-16722.865000000002</v>
      </c>
    </row>
    <row r="83" spans="1:11" x14ac:dyDescent="0.25">
      <c r="A83" s="45" t="s">
        <v>134</v>
      </c>
      <c r="B83" s="45" t="s">
        <v>53</v>
      </c>
      <c r="C83">
        <v>-3390.4609999999998</v>
      </c>
      <c r="D83">
        <v>10</v>
      </c>
      <c r="E83">
        <v>2.5</v>
      </c>
      <c r="F83">
        <v>-8476.1525000000001</v>
      </c>
      <c r="G83">
        <v>-8.4761524999999995</v>
      </c>
      <c r="H83">
        <v>1</v>
      </c>
      <c r="I83">
        <v>-847.61524999999995</v>
      </c>
      <c r="J83">
        <v>0.5</v>
      </c>
      <c r="K83">
        <v>-16952.305</v>
      </c>
    </row>
    <row r="84" spans="1:11" x14ac:dyDescent="0.25">
      <c r="A84" s="45" t="s">
        <v>135</v>
      </c>
      <c r="B84" s="45" t="s">
        <v>53</v>
      </c>
      <c r="C84">
        <v>-3436.3490000000002</v>
      </c>
      <c r="D84">
        <v>10</v>
      </c>
      <c r="E84">
        <v>2.5</v>
      </c>
      <c r="F84">
        <v>-8590.8724999999995</v>
      </c>
      <c r="G84">
        <v>-8.5908724999999997</v>
      </c>
      <c r="H84">
        <v>1</v>
      </c>
      <c r="I84">
        <v>-859.08725000000004</v>
      </c>
      <c r="J84">
        <v>0.5</v>
      </c>
      <c r="K84">
        <v>-17181.744999999999</v>
      </c>
    </row>
    <row r="85" spans="1:11" x14ac:dyDescent="0.25">
      <c r="A85" s="45" t="s">
        <v>136</v>
      </c>
      <c r="B85" s="45" t="s">
        <v>53</v>
      </c>
      <c r="C85">
        <v>-3482.2370000000001</v>
      </c>
      <c r="D85">
        <v>10</v>
      </c>
      <c r="E85">
        <v>2.5</v>
      </c>
      <c r="F85">
        <v>-8705.5925000000007</v>
      </c>
      <c r="G85">
        <v>-8.7055924999999998</v>
      </c>
      <c r="H85">
        <v>1</v>
      </c>
      <c r="I85">
        <v>-870.55925000000002</v>
      </c>
      <c r="J85">
        <v>0.5</v>
      </c>
      <c r="K85">
        <v>-17411.185000000001</v>
      </c>
    </row>
    <row r="86" spans="1:11" x14ac:dyDescent="0.25">
      <c r="A86" s="45" t="s">
        <v>137</v>
      </c>
      <c r="B86" s="45" t="s">
        <v>53</v>
      </c>
      <c r="C86">
        <v>-3528.125</v>
      </c>
      <c r="D86">
        <v>10</v>
      </c>
      <c r="E86">
        <v>2.5</v>
      </c>
      <c r="F86">
        <v>-8820.3125</v>
      </c>
      <c r="G86">
        <v>-8.8203125</v>
      </c>
      <c r="H86">
        <v>1</v>
      </c>
      <c r="I86">
        <v>-882.03125</v>
      </c>
      <c r="J86">
        <v>0.5</v>
      </c>
      <c r="K86">
        <v>-17640.625</v>
      </c>
    </row>
    <row r="87" spans="1:11" x14ac:dyDescent="0.25">
      <c r="A87" s="45" t="s">
        <v>138</v>
      </c>
      <c r="B87" s="45" t="s">
        <v>53</v>
      </c>
      <c r="C87">
        <v>-3574.0129999999999</v>
      </c>
      <c r="D87">
        <v>10</v>
      </c>
      <c r="E87">
        <v>2.5</v>
      </c>
      <c r="F87">
        <v>-8935.0324999999993</v>
      </c>
      <c r="G87">
        <v>-8.9350325000000002</v>
      </c>
      <c r="H87">
        <v>1</v>
      </c>
      <c r="I87">
        <v>-893.50324999999998</v>
      </c>
      <c r="J87">
        <v>0.5</v>
      </c>
      <c r="K87">
        <v>-17870.064999999999</v>
      </c>
    </row>
    <row r="88" spans="1:11" x14ac:dyDescent="0.25">
      <c r="A88" s="45" t="s">
        <v>139</v>
      </c>
      <c r="B88" s="45" t="s">
        <v>53</v>
      </c>
      <c r="C88">
        <v>-3619.9009999999998</v>
      </c>
      <c r="D88">
        <v>10</v>
      </c>
      <c r="E88">
        <v>2.5</v>
      </c>
      <c r="F88">
        <v>-9049.7525000000005</v>
      </c>
      <c r="G88">
        <v>-9.0497525000000003</v>
      </c>
      <c r="H88">
        <v>1</v>
      </c>
      <c r="I88">
        <v>-904.97524999999996</v>
      </c>
      <c r="J88">
        <v>0.5</v>
      </c>
      <c r="K88">
        <v>-18099.505000000001</v>
      </c>
    </row>
    <row r="89" spans="1:11" x14ac:dyDescent="0.25">
      <c r="A89" s="45" t="s">
        <v>140</v>
      </c>
      <c r="B89" s="45" t="s">
        <v>53</v>
      </c>
      <c r="C89">
        <v>-3665.7890000000002</v>
      </c>
      <c r="D89">
        <v>10</v>
      </c>
      <c r="E89">
        <v>2.5</v>
      </c>
      <c r="F89">
        <v>-9164.4724999999999</v>
      </c>
      <c r="G89">
        <v>-9.1644725000000005</v>
      </c>
      <c r="H89">
        <v>1</v>
      </c>
      <c r="I89">
        <v>-916.44725000000005</v>
      </c>
      <c r="J89">
        <v>0.5</v>
      </c>
      <c r="K89">
        <v>-18328.945</v>
      </c>
    </row>
    <row r="90" spans="1:11" x14ac:dyDescent="0.25">
      <c r="A90" s="45" t="s">
        <v>141</v>
      </c>
      <c r="B90" s="45" t="s">
        <v>53</v>
      </c>
      <c r="C90">
        <v>-3711.6770000000001</v>
      </c>
      <c r="D90">
        <v>10</v>
      </c>
      <c r="E90">
        <v>2.5</v>
      </c>
      <c r="F90">
        <v>-9279.1924999999992</v>
      </c>
      <c r="G90">
        <v>-9.2791925000000006</v>
      </c>
      <c r="H90">
        <v>1</v>
      </c>
      <c r="I90">
        <v>-927.91925000000003</v>
      </c>
      <c r="J90">
        <v>0.5</v>
      </c>
      <c r="K90">
        <v>-18558.384999999998</v>
      </c>
    </row>
    <row r="91" spans="1:11" x14ac:dyDescent="0.25">
      <c r="A91" s="45" t="s">
        <v>142</v>
      </c>
      <c r="B91" s="45" t="s">
        <v>53</v>
      </c>
      <c r="C91">
        <v>-3757.5650000000001</v>
      </c>
      <c r="D91">
        <v>10</v>
      </c>
      <c r="E91">
        <v>2.5</v>
      </c>
      <c r="F91">
        <v>-9393.9125000000004</v>
      </c>
      <c r="G91">
        <v>-9.3939125000000008</v>
      </c>
      <c r="H91">
        <v>1</v>
      </c>
      <c r="I91">
        <v>-939.39125000000001</v>
      </c>
      <c r="J91">
        <v>0.5</v>
      </c>
      <c r="K91">
        <v>-18787.825000000001</v>
      </c>
    </row>
    <row r="92" spans="1:11" x14ac:dyDescent="0.25">
      <c r="A92" s="45" t="s">
        <v>143</v>
      </c>
      <c r="B92" s="45" t="s">
        <v>53</v>
      </c>
      <c r="C92">
        <v>-3803.453</v>
      </c>
      <c r="D92">
        <v>10</v>
      </c>
      <c r="E92">
        <v>2.5</v>
      </c>
      <c r="F92">
        <v>-9508.6324999999997</v>
      </c>
      <c r="G92">
        <v>-9.5086324999999992</v>
      </c>
      <c r="H92">
        <v>1</v>
      </c>
      <c r="I92">
        <v>-950.86324999999999</v>
      </c>
      <c r="J92">
        <v>0.5</v>
      </c>
      <c r="K92">
        <v>-19017.264999999999</v>
      </c>
    </row>
    <row r="93" spans="1:11" x14ac:dyDescent="0.25">
      <c r="A93" s="45" t="s">
        <v>144</v>
      </c>
      <c r="B93" s="45" t="s">
        <v>53</v>
      </c>
      <c r="C93">
        <v>-3849.3409999999999</v>
      </c>
      <c r="D93">
        <v>10</v>
      </c>
      <c r="E93">
        <v>2.5</v>
      </c>
      <c r="F93">
        <v>-9623.3525000000009</v>
      </c>
      <c r="G93">
        <v>-9.6233524999999993</v>
      </c>
      <c r="H93">
        <v>1</v>
      </c>
      <c r="I93">
        <v>-962.33524999999997</v>
      </c>
      <c r="J93">
        <v>0.5</v>
      </c>
      <c r="K93">
        <v>-19246.705000000002</v>
      </c>
    </row>
    <row r="94" spans="1:11" x14ac:dyDescent="0.25">
      <c r="A94" s="45" t="s">
        <v>145</v>
      </c>
      <c r="B94" s="45" t="s">
        <v>53</v>
      </c>
      <c r="C94">
        <v>-3895.2289999999998</v>
      </c>
      <c r="D94">
        <v>10</v>
      </c>
      <c r="E94">
        <v>2.5</v>
      </c>
      <c r="F94">
        <v>-9738.0725000000002</v>
      </c>
      <c r="G94">
        <v>-9.7380724999999995</v>
      </c>
      <c r="H94">
        <v>1</v>
      </c>
      <c r="I94">
        <v>-973.80724999999995</v>
      </c>
      <c r="J94">
        <v>0.5</v>
      </c>
      <c r="K94">
        <v>-19476.145</v>
      </c>
    </row>
    <row r="95" spans="1:11" x14ac:dyDescent="0.25">
      <c r="A95" s="45" t="s">
        <v>146</v>
      </c>
      <c r="B95" s="45" t="s">
        <v>53</v>
      </c>
      <c r="C95">
        <v>-3941.1170000000002</v>
      </c>
      <c r="D95">
        <v>10</v>
      </c>
      <c r="E95">
        <v>2.5</v>
      </c>
      <c r="F95">
        <v>-9852.7924999999996</v>
      </c>
      <c r="G95">
        <v>-9.8527924999999996</v>
      </c>
      <c r="H95">
        <v>1</v>
      </c>
      <c r="I95">
        <v>-985.27925000000005</v>
      </c>
      <c r="J95">
        <v>0.5</v>
      </c>
      <c r="K95">
        <v>-19705.584999999999</v>
      </c>
    </row>
    <row r="96" spans="1:11" x14ac:dyDescent="0.25">
      <c r="A96" s="45" t="s">
        <v>147</v>
      </c>
      <c r="B96" s="45" t="s">
        <v>53</v>
      </c>
      <c r="C96">
        <v>-3987.0050000000001</v>
      </c>
      <c r="D96">
        <v>10</v>
      </c>
      <c r="E96">
        <v>2.5</v>
      </c>
      <c r="F96">
        <v>-9967.5125000000007</v>
      </c>
      <c r="G96">
        <v>-9.9675124999999998</v>
      </c>
      <c r="H96">
        <v>1</v>
      </c>
      <c r="I96">
        <v>-996.75125000000003</v>
      </c>
      <c r="J96">
        <v>0.5</v>
      </c>
      <c r="K96">
        <v>-19935.025000000001</v>
      </c>
    </row>
    <row r="97" spans="1:11" x14ac:dyDescent="0.25">
      <c r="A97" s="45" t="s">
        <v>148</v>
      </c>
      <c r="B97" s="45" t="s">
        <v>53</v>
      </c>
      <c r="C97">
        <v>-4032.893</v>
      </c>
      <c r="D97">
        <v>10</v>
      </c>
      <c r="E97">
        <v>2.5</v>
      </c>
      <c r="F97">
        <v>-10082.2325</v>
      </c>
      <c r="G97">
        <v>-10.0822325</v>
      </c>
      <c r="H97">
        <v>1</v>
      </c>
      <c r="I97">
        <v>-1008.22325</v>
      </c>
      <c r="J97">
        <v>0.5</v>
      </c>
      <c r="K97">
        <v>-20164.465</v>
      </c>
    </row>
    <row r="98" spans="1:11" x14ac:dyDescent="0.25">
      <c r="A98" s="45" t="s">
        <v>149</v>
      </c>
      <c r="B98" s="45" t="s">
        <v>53</v>
      </c>
      <c r="C98">
        <v>-4078.7809999999999</v>
      </c>
      <c r="D98">
        <v>10</v>
      </c>
      <c r="E98">
        <v>2.5</v>
      </c>
      <c r="F98">
        <v>-10196.952499999999</v>
      </c>
      <c r="G98">
        <v>-10.1969525</v>
      </c>
      <c r="H98">
        <v>1</v>
      </c>
      <c r="I98">
        <v>-1019.69525</v>
      </c>
      <c r="J98">
        <v>0.5</v>
      </c>
      <c r="K98">
        <v>-20393.904999999999</v>
      </c>
    </row>
    <row r="99" spans="1:11" x14ac:dyDescent="0.25">
      <c r="A99" s="45" t="s">
        <v>150</v>
      </c>
      <c r="B99" s="45" t="s">
        <v>53</v>
      </c>
      <c r="C99">
        <v>-4124.6689999999999</v>
      </c>
      <c r="D99">
        <v>10</v>
      </c>
      <c r="E99">
        <v>2.5</v>
      </c>
      <c r="F99">
        <v>-10311.672500000001</v>
      </c>
      <c r="G99">
        <v>-10.3116725</v>
      </c>
      <c r="H99">
        <v>1</v>
      </c>
      <c r="I99">
        <v>-1031.16725</v>
      </c>
      <c r="J99">
        <v>0.5</v>
      </c>
      <c r="K99">
        <v>-20623.345000000001</v>
      </c>
    </row>
    <row r="100" spans="1:11" x14ac:dyDescent="0.25">
      <c r="A100" s="45" t="s">
        <v>151</v>
      </c>
      <c r="B100" s="45" t="s">
        <v>53</v>
      </c>
      <c r="C100">
        <v>-4170.5569999999998</v>
      </c>
      <c r="D100">
        <v>10</v>
      </c>
      <c r="E100">
        <v>2.5</v>
      </c>
      <c r="F100">
        <v>-10426.3925</v>
      </c>
      <c r="G100">
        <v>-10.4263925</v>
      </c>
      <c r="H100">
        <v>1</v>
      </c>
      <c r="I100">
        <v>-1042.6392499999999</v>
      </c>
      <c r="J100">
        <v>0.5</v>
      </c>
      <c r="K100">
        <v>-20852.785</v>
      </c>
    </row>
    <row r="101" spans="1:11" x14ac:dyDescent="0.25">
      <c r="A101" s="45" t="s">
        <v>152</v>
      </c>
      <c r="B101" s="45" t="s">
        <v>53</v>
      </c>
      <c r="C101">
        <v>-4216.4449999999997</v>
      </c>
      <c r="D101">
        <v>10</v>
      </c>
      <c r="E101">
        <v>2.5</v>
      </c>
      <c r="F101">
        <v>-10541.112499999999</v>
      </c>
      <c r="G101">
        <v>-10.541112500000001</v>
      </c>
      <c r="H101">
        <v>1</v>
      </c>
      <c r="I101">
        <v>-1054.1112499999999</v>
      </c>
      <c r="J101">
        <v>0.5</v>
      </c>
      <c r="K101">
        <v>-21082.224999999999</v>
      </c>
    </row>
    <row r="102" spans="1:11" x14ac:dyDescent="0.25">
      <c r="A102" s="45" t="s">
        <v>153</v>
      </c>
      <c r="B102" s="45" t="s">
        <v>53</v>
      </c>
      <c r="C102">
        <v>-4262.3329999999996</v>
      </c>
      <c r="D102">
        <v>10</v>
      </c>
      <c r="E102">
        <v>2.5</v>
      </c>
      <c r="F102">
        <v>-10655.8325</v>
      </c>
      <c r="G102">
        <v>-10.655832500000001</v>
      </c>
      <c r="H102">
        <v>1</v>
      </c>
      <c r="I102">
        <v>-1065.5832499999999</v>
      </c>
      <c r="J102">
        <v>0.5</v>
      </c>
      <c r="K102">
        <v>-21311.665000000001</v>
      </c>
    </row>
    <row r="103" spans="1:11" x14ac:dyDescent="0.25">
      <c r="A103" s="45" t="s">
        <v>154</v>
      </c>
      <c r="B103" s="45" t="s">
        <v>53</v>
      </c>
      <c r="C103">
        <v>-4308.2209999999995</v>
      </c>
      <c r="D103">
        <v>10</v>
      </c>
      <c r="E103">
        <v>2.5</v>
      </c>
      <c r="F103">
        <v>-10770.5525</v>
      </c>
      <c r="G103">
        <v>-10.770552500000001</v>
      </c>
      <c r="H103">
        <v>1</v>
      </c>
      <c r="I103">
        <v>-1077.0552499999999</v>
      </c>
      <c r="J103">
        <v>0.5</v>
      </c>
      <c r="K103">
        <v>-21541.105</v>
      </c>
    </row>
    <row r="104" spans="1:11" x14ac:dyDescent="0.25">
      <c r="A104" s="45" t="s">
        <v>155</v>
      </c>
      <c r="B104" s="45" t="s">
        <v>53</v>
      </c>
      <c r="C104">
        <v>-4354.1090000000004</v>
      </c>
      <c r="D104">
        <v>10</v>
      </c>
      <c r="E104">
        <v>2.5</v>
      </c>
      <c r="F104">
        <v>-10885.272499999999</v>
      </c>
      <c r="G104">
        <v>-10.885272499999999</v>
      </c>
      <c r="H104">
        <v>1</v>
      </c>
      <c r="I104">
        <v>-1088.5272500000001</v>
      </c>
      <c r="J104">
        <v>0.5</v>
      </c>
      <c r="K104">
        <v>-21770.544999999998</v>
      </c>
    </row>
    <row r="105" spans="1:11" x14ac:dyDescent="0.25">
      <c r="A105" s="45" t="s">
        <v>156</v>
      </c>
      <c r="B105" s="45" t="s">
        <v>53</v>
      </c>
      <c r="C105">
        <v>-4399.9970000000003</v>
      </c>
      <c r="D105">
        <v>10</v>
      </c>
      <c r="E105">
        <v>2.5</v>
      </c>
      <c r="F105">
        <v>-10999.9925</v>
      </c>
      <c r="G105">
        <v>-10.999992499999999</v>
      </c>
      <c r="H105">
        <v>1</v>
      </c>
      <c r="I105">
        <v>-1099.9992500000001</v>
      </c>
      <c r="J105">
        <v>0.5</v>
      </c>
      <c r="K105">
        <v>-21999.985000000001</v>
      </c>
    </row>
    <row r="106" spans="1:11" x14ac:dyDescent="0.25">
      <c r="A106" s="45" t="s">
        <v>157</v>
      </c>
      <c r="B106" s="45" t="s">
        <v>53</v>
      </c>
      <c r="C106">
        <v>-4445.8850000000002</v>
      </c>
      <c r="D106">
        <v>10</v>
      </c>
      <c r="E106">
        <v>2.5</v>
      </c>
      <c r="F106">
        <v>-11114.7125</v>
      </c>
      <c r="G106">
        <v>-11.1147125</v>
      </c>
      <c r="H106">
        <v>1</v>
      </c>
      <c r="I106">
        <v>-1111.4712500000001</v>
      </c>
      <c r="J106">
        <v>0.5</v>
      </c>
      <c r="K106">
        <v>-22229.424999999999</v>
      </c>
    </row>
    <row r="107" spans="1:11" x14ac:dyDescent="0.25">
      <c r="A107" s="45" t="s">
        <v>158</v>
      </c>
      <c r="B107" s="45" t="s">
        <v>53</v>
      </c>
      <c r="C107">
        <v>-4491.7730000000001</v>
      </c>
      <c r="D107">
        <v>10</v>
      </c>
      <c r="E107">
        <v>2.5</v>
      </c>
      <c r="F107">
        <v>-11229.432500000001</v>
      </c>
      <c r="G107">
        <v>-11.2294325</v>
      </c>
      <c r="H107">
        <v>1</v>
      </c>
      <c r="I107">
        <v>-1122.94325</v>
      </c>
      <c r="J107">
        <v>0.5</v>
      </c>
      <c r="K107">
        <v>-22458.865000000002</v>
      </c>
    </row>
    <row r="108" spans="1:11" x14ac:dyDescent="0.25">
      <c r="A108" s="45" t="s">
        <v>159</v>
      </c>
      <c r="B108" s="45" t="s">
        <v>53</v>
      </c>
      <c r="C108">
        <v>-4537.6610000000001</v>
      </c>
      <c r="D108">
        <v>10</v>
      </c>
      <c r="E108">
        <v>2.5</v>
      </c>
      <c r="F108">
        <v>-11344.1525</v>
      </c>
      <c r="G108">
        <v>-11.3441525</v>
      </c>
      <c r="H108">
        <v>1</v>
      </c>
      <c r="I108">
        <v>-1134.41525</v>
      </c>
      <c r="J108">
        <v>0.5</v>
      </c>
      <c r="K108">
        <v>-22688.305</v>
      </c>
    </row>
    <row r="109" spans="1:11" x14ac:dyDescent="0.25">
      <c r="A109" s="45" t="s">
        <v>160</v>
      </c>
      <c r="B109" s="45" t="s">
        <v>53</v>
      </c>
      <c r="C109">
        <v>-4583.549</v>
      </c>
      <c r="D109">
        <v>10</v>
      </c>
      <c r="E109">
        <v>2.5</v>
      </c>
      <c r="F109">
        <v>-11458.872499999999</v>
      </c>
      <c r="G109">
        <v>-11.4588725</v>
      </c>
      <c r="H109">
        <v>1</v>
      </c>
      <c r="I109">
        <v>-1145.88725</v>
      </c>
      <c r="J109">
        <v>0.5</v>
      </c>
      <c r="K109">
        <v>-22917.744999999999</v>
      </c>
    </row>
    <row r="110" spans="1:11" x14ac:dyDescent="0.25">
      <c r="A110" s="45" t="s">
        <v>161</v>
      </c>
      <c r="B110" s="45" t="s">
        <v>53</v>
      </c>
      <c r="C110">
        <v>-4629.4369999999999</v>
      </c>
      <c r="D110">
        <v>10</v>
      </c>
      <c r="E110">
        <v>2.5</v>
      </c>
      <c r="F110">
        <v>-11573.592500000001</v>
      </c>
      <c r="G110">
        <v>-11.5735925</v>
      </c>
      <c r="H110">
        <v>1</v>
      </c>
      <c r="I110">
        <v>-1157.35925</v>
      </c>
      <c r="J110">
        <v>0.5</v>
      </c>
      <c r="K110">
        <v>-23147.185000000001</v>
      </c>
    </row>
    <row r="111" spans="1:11" x14ac:dyDescent="0.25">
      <c r="A111" s="45" t="s">
        <v>162</v>
      </c>
      <c r="B111" s="45" t="s">
        <v>53</v>
      </c>
      <c r="C111">
        <v>-4675.3249999999998</v>
      </c>
      <c r="D111">
        <v>10</v>
      </c>
      <c r="E111">
        <v>2.5</v>
      </c>
      <c r="F111">
        <v>-11688.3125</v>
      </c>
      <c r="G111">
        <v>-11.6883125</v>
      </c>
      <c r="H111">
        <v>1</v>
      </c>
      <c r="I111">
        <v>-1168.83125</v>
      </c>
      <c r="J111">
        <v>0.5</v>
      </c>
      <c r="K111">
        <v>-23376.625</v>
      </c>
    </row>
    <row r="112" spans="1:11" x14ac:dyDescent="0.25">
      <c r="A112" s="45" t="s">
        <v>163</v>
      </c>
      <c r="B112" s="45" t="s">
        <v>53</v>
      </c>
      <c r="C112">
        <v>-4721.2129999999997</v>
      </c>
      <c r="D112">
        <v>10</v>
      </c>
      <c r="E112">
        <v>2.5</v>
      </c>
      <c r="F112">
        <v>-11803.032499999999</v>
      </c>
      <c r="G112">
        <v>-11.8030325</v>
      </c>
      <c r="H112">
        <v>1</v>
      </c>
      <c r="I112">
        <v>-1180.3032499999999</v>
      </c>
      <c r="J112">
        <v>0.5</v>
      </c>
      <c r="K112">
        <v>-23606.064999999999</v>
      </c>
    </row>
    <row r="113" spans="1:11" x14ac:dyDescent="0.25">
      <c r="A113" s="45" t="s">
        <v>164</v>
      </c>
      <c r="B113" s="45" t="s">
        <v>53</v>
      </c>
      <c r="C113">
        <v>-4767.1009999999997</v>
      </c>
      <c r="D113">
        <v>10</v>
      </c>
      <c r="E113">
        <v>2.5</v>
      </c>
      <c r="F113">
        <v>-11917.752500000001</v>
      </c>
      <c r="G113">
        <v>-11.917752500000001</v>
      </c>
      <c r="H113">
        <v>1</v>
      </c>
      <c r="I113">
        <v>-1191.7752499999999</v>
      </c>
      <c r="J113">
        <v>0.5</v>
      </c>
      <c r="K113">
        <v>-23835.505000000001</v>
      </c>
    </row>
    <row r="114" spans="1:11" x14ac:dyDescent="0.25">
      <c r="A114" s="45" t="s">
        <v>165</v>
      </c>
      <c r="B114" s="45" t="s">
        <v>53</v>
      </c>
      <c r="C114">
        <v>-4812.9889999999996</v>
      </c>
      <c r="D114">
        <v>10</v>
      </c>
      <c r="E114">
        <v>2.5</v>
      </c>
      <c r="F114">
        <v>-12032.4725</v>
      </c>
      <c r="G114">
        <v>-12.032472500000001</v>
      </c>
      <c r="H114">
        <v>1</v>
      </c>
      <c r="I114">
        <v>-1203.2472499999999</v>
      </c>
      <c r="J114">
        <v>0.5</v>
      </c>
      <c r="K114">
        <v>-24064.945</v>
      </c>
    </row>
    <row r="115" spans="1:11" x14ac:dyDescent="0.25">
      <c r="A115" s="45" t="s">
        <v>166</v>
      </c>
      <c r="B115" s="45" t="s">
        <v>53</v>
      </c>
      <c r="C115">
        <v>-4858.8770000000004</v>
      </c>
      <c r="D115">
        <v>10</v>
      </c>
      <c r="E115">
        <v>2.5</v>
      </c>
      <c r="F115">
        <v>-12147.192499999999</v>
      </c>
      <c r="G115">
        <v>-12.147192499999999</v>
      </c>
      <c r="H115">
        <v>1</v>
      </c>
      <c r="I115">
        <v>-1214.7192500000001</v>
      </c>
      <c r="J115">
        <v>0.5</v>
      </c>
      <c r="K115">
        <v>-24294.384999999998</v>
      </c>
    </row>
    <row r="116" spans="1:11" x14ac:dyDescent="0.25">
      <c r="A116" s="45" t="s">
        <v>167</v>
      </c>
      <c r="B116" s="45" t="s">
        <v>53</v>
      </c>
      <c r="C116">
        <v>-4904.7650000000003</v>
      </c>
      <c r="D116">
        <v>10</v>
      </c>
      <c r="E116">
        <v>2.5</v>
      </c>
      <c r="F116">
        <v>-12261.9125</v>
      </c>
      <c r="G116">
        <v>-12.261912499999999</v>
      </c>
      <c r="H116">
        <v>1</v>
      </c>
      <c r="I116">
        <v>-1226.1912500000001</v>
      </c>
      <c r="J116">
        <v>0.5</v>
      </c>
      <c r="K116">
        <v>-24523.825000000001</v>
      </c>
    </row>
    <row r="117" spans="1:11" x14ac:dyDescent="0.25">
      <c r="A117" s="45" t="s">
        <v>168</v>
      </c>
      <c r="B117" s="45" t="s">
        <v>53</v>
      </c>
      <c r="C117">
        <v>-4950.6530000000002</v>
      </c>
      <c r="D117">
        <v>10</v>
      </c>
      <c r="E117">
        <v>2.5</v>
      </c>
      <c r="F117">
        <v>-12376.6325</v>
      </c>
      <c r="G117">
        <v>-12.376632499999999</v>
      </c>
      <c r="H117">
        <v>1</v>
      </c>
      <c r="I117">
        <v>-1237.6632500000001</v>
      </c>
      <c r="J117">
        <v>0.5</v>
      </c>
      <c r="K117">
        <v>-24753.264999999999</v>
      </c>
    </row>
    <row r="118" spans="1:11" x14ac:dyDescent="0.25">
      <c r="A118" s="45" t="s">
        <v>169</v>
      </c>
      <c r="B118" s="45" t="s">
        <v>53</v>
      </c>
      <c r="C118">
        <v>-4996.5410000000002</v>
      </c>
      <c r="D118">
        <v>10</v>
      </c>
      <c r="E118">
        <v>2.5</v>
      </c>
      <c r="F118">
        <v>-12491.352500000001</v>
      </c>
      <c r="G118">
        <v>-12.4913525</v>
      </c>
      <c r="H118">
        <v>1</v>
      </c>
      <c r="I118">
        <v>-1249.13525</v>
      </c>
      <c r="J118">
        <v>0.5</v>
      </c>
      <c r="K118">
        <v>-24982.705000000002</v>
      </c>
    </row>
    <row r="119" spans="1:11" x14ac:dyDescent="0.25">
      <c r="A119" s="45" t="s">
        <v>170</v>
      </c>
      <c r="B119" s="45" t="s">
        <v>53</v>
      </c>
      <c r="C119">
        <v>-5042.4290000000001</v>
      </c>
      <c r="D119">
        <v>10</v>
      </c>
      <c r="E119">
        <v>2.5</v>
      </c>
      <c r="F119">
        <v>-12606.0725</v>
      </c>
      <c r="G119">
        <v>-12.6060725</v>
      </c>
      <c r="H119">
        <v>1</v>
      </c>
      <c r="I119">
        <v>-1260.60725</v>
      </c>
      <c r="J119">
        <v>0.5</v>
      </c>
      <c r="K119">
        <v>-25212.145</v>
      </c>
    </row>
    <row r="120" spans="1:11" x14ac:dyDescent="0.25">
      <c r="A120" s="45" t="s">
        <v>171</v>
      </c>
      <c r="B120" s="45" t="s">
        <v>53</v>
      </c>
      <c r="C120">
        <v>-5088.317</v>
      </c>
      <c r="D120">
        <v>10</v>
      </c>
      <c r="E120">
        <v>2.5</v>
      </c>
      <c r="F120">
        <v>-12720.7925</v>
      </c>
      <c r="G120">
        <v>-12.7207925</v>
      </c>
      <c r="H120">
        <v>1</v>
      </c>
      <c r="I120">
        <v>-1272.07925</v>
      </c>
      <c r="J120">
        <v>0.5</v>
      </c>
      <c r="K120">
        <v>-25441.584999999999</v>
      </c>
    </row>
    <row r="121" spans="1:11" x14ac:dyDescent="0.25">
      <c r="A121" s="45" t="s">
        <v>172</v>
      </c>
      <c r="B121" s="45" t="s">
        <v>53</v>
      </c>
      <c r="C121">
        <v>-5134.2049999999999</v>
      </c>
      <c r="D121">
        <v>10</v>
      </c>
      <c r="E121">
        <v>2.5</v>
      </c>
      <c r="F121">
        <v>-12835.512500000001</v>
      </c>
      <c r="G121">
        <v>-12.8355125</v>
      </c>
      <c r="H121">
        <v>1</v>
      </c>
      <c r="I121">
        <v>-1283.55125</v>
      </c>
      <c r="J121">
        <v>0.5</v>
      </c>
      <c r="K121">
        <v>-25671.025000000001</v>
      </c>
    </row>
    <row r="122" spans="1:11" x14ac:dyDescent="0.25">
      <c r="A122" s="45" t="s">
        <v>173</v>
      </c>
      <c r="B122" s="45" t="s">
        <v>53</v>
      </c>
      <c r="C122">
        <v>-5180.0929999999998</v>
      </c>
      <c r="D122">
        <v>10</v>
      </c>
      <c r="E122">
        <v>2.5</v>
      </c>
      <c r="F122">
        <v>-12950.2325</v>
      </c>
      <c r="G122">
        <v>-12.9502325</v>
      </c>
      <c r="H122">
        <v>1</v>
      </c>
      <c r="I122">
        <v>-1295.02325</v>
      </c>
      <c r="J122">
        <v>0.5</v>
      </c>
      <c r="K122">
        <v>-25900.465</v>
      </c>
    </row>
    <row r="123" spans="1:11" x14ac:dyDescent="0.25">
      <c r="A123" s="45" t="s">
        <v>174</v>
      </c>
      <c r="B123" s="45" t="s">
        <v>53</v>
      </c>
      <c r="C123">
        <v>-5225.9809999999998</v>
      </c>
      <c r="D123">
        <v>10</v>
      </c>
      <c r="E123">
        <v>2.5</v>
      </c>
      <c r="F123">
        <v>-13064.952499999999</v>
      </c>
      <c r="G123">
        <v>-13.0649525</v>
      </c>
      <c r="H123">
        <v>1</v>
      </c>
      <c r="I123">
        <v>-1306.4952499999999</v>
      </c>
      <c r="J123">
        <v>0.5</v>
      </c>
      <c r="K123">
        <v>-26129.904999999999</v>
      </c>
    </row>
    <row r="124" spans="1:11" x14ac:dyDescent="0.25">
      <c r="A124" s="45" t="s">
        <v>175</v>
      </c>
      <c r="B124" s="45" t="s">
        <v>53</v>
      </c>
      <c r="C124">
        <v>-5271.8689999999997</v>
      </c>
      <c r="D124">
        <v>10</v>
      </c>
      <c r="E124">
        <v>2.5</v>
      </c>
      <c r="F124">
        <v>-13179.672500000001</v>
      </c>
      <c r="G124">
        <v>-13.179672500000001</v>
      </c>
      <c r="H124">
        <v>1</v>
      </c>
      <c r="I124">
        <v>-1317.9672499999999</v>
      </c>
      <c r="J124">
        <v>0.5</v>
      </c>
      <c r="K124">
        <v>-26359.345000000001</v>
      </c>
    </row>
    <row r="125" spans="1:11" x14ac:dyDescent="0.25">
      <c r="A125" s="45" t="s">
        <v>176</v>
      </c>
      <c r="B125" s="45" t="s">
        <v>53</v>
      </c>
      <c r="C125">
        <v>-5317.7569999999996</v>
      </c>
      <c r="D125">
        <v>10</v>
      </c>
      <c r="E125">
        <v>2.5</v>
      </c>
      <c r="F125">
        <v>-13294.3925</v>
      </c>
      <c r="G125">
        <v>-13.294392500000001</v>
      </c>
      <c r="H125">
        <v>1</v>
      </c>
      <c r="I125">
        <v>-1329.4392499999999</v>
      </c>
      <c r="J125">
        <v>0.5</v>
      </c>
      <c r="K125">
        <v>-26588.785</v>
      </c>
    </row>
    <row r="126" spans="1:11" x14ac:dyDescent="0.25">
      <c r="A126" s="45" t="s">
        <v>177</v>
      </c>
      <c r="B126" s="45" t="s">
        <v>53</v>
      </c>
      <c r="C126">
        <v>-5363.6450000000004</v>
      </c>
      <c r="D126">
        <v>10</v>
      </c>
      <c r="E126">
        <v>2.5</v>
      </c>
      <c r="F126">
        <v>-13409.112499999999</v>
      </c>
      <c r="G126">
        <v>-13.409112500000001</v>
      </c>
      <c r="H126">
        <v>1</v>
      </c>
      <c r="I126">
        <v>-1340.9112500000001</v>
      </c>
      <c r="J126">
        <v>0.5</v>
      </c>
      <c r="K126">
        <v>-26818.224999999999</v>
      </c>
    </row>
    <row r="127" spans="1:11" x14ac:dyDescent="0.25">
      <c r="A127" s="45" t="s">
        <v>178</v>
      </c>
      <c r="B127" s="45" t="s">
        <v>53</v>
      </c>
      <c r="C127">
        <v>-5409.5330000000004</v>
      </c>
      <c r="D127">
        <v>10</v>
      </c>
      <c r="E127">
        <v>2.5</v>
      </c>
      <c r="F127">
        <v>-13523.8325</v>
      </c>
      <c r="G127">
        <v>-13.523832499999999</v>
      </c>
      <c r="H127">
        <v>1</v>
      </c>
      <c r="I127">
        <v>-1352.3832500000001</v>
      </c>
      <c r="J127">
        <v>0.5</v>
      </c>
      <c r="K127">
        <v>-27047.665000000001</v>
      </c>
    </row>
    <row r="128" spans="1:11" x14ac:dyDescent="0.25">
      <c r="A128" s="45" t="s">
        <v>179</v>
      </c>
      <c r="B128" s="45" t="s">
        <v>53</v>
      </c>
      <c r="C128">
        <v>-5455.4210000000003</v>
      </c>
      <c r="D128">
        <v>10</v>
      </c>
      <c r="E128">
        <v>2.5</v>
      </c>
      <c r="F128">
        <v>-13638.5525</v>
      </c>
      <c r="G128">
        <v>-13.638552499999999</v>
      </c>
      <c r="H128">
        <v>1</v>
      </c>
      <c r="I128">
        <v>-1363.8552500000001</v>
      </c>
      <c r="J128">
        <v>0.5</v>
      </c>
      <c r="K128">
        <v>-27277.105</v>
      </c>
    </row>
    <row r="129" spans="1:11" x14ac:dyDescent="0.25">
      <c r="A129" s="45" t="s">
        <v>180</v>
      </c>
      <c r="B129" s="45" t="s">
        <v>53</v>
      </c>
      <c r="C129">
        <v>-5501.3090000000002</v>
      </c>
      <c r="D129">
        <v>10</v>
      </c>
      <c r="E129">
        <v>2.5</v>
      </c>
      <c r="F129">
        <v>-13753.272499999999</v>
      </c>
      <c r="G129">
        <v>-13.7532725</v>
      </c>
      <c r="H129">
        <v>1</v>
      </c>
      <c r="I129">
        <v>-1375.32725</v>
      </c>
      <c r="J129">
        <v>0.5</v>
      </c>
      <c r="K129">
        <v>-27506.544999999998</v>
      </c>
    </row>
    <row r="130" spans="1:11" x14ac:dyDescent="0.25">
      <c r="A130" s="45" t="s">
        <v>181</v>
      </c>
      <c r="B130" s="45" t="s">
        <v>53</v>
      </c>
      <c r="C130">
        <v>-5547.1970000000001</v>
      </c>
      <c r="D130">
        <v>10</v>
      </c>
      <c r="E130">
        <v>2.5</v>
      </c>
      <c r="F130">
        <v>-13867.9925</v>
      </c>
      <c r="G130">
        <v>-13.8679925</v>
      </c>
      <c r="H130">
        <v>1</v>
      </c>
      <c r="I130">
        <v>-1386.79925</v>
      </c>
      <c r="J130">
        <v>0.5</v>
      </c>
      <c r="K130">
        <v>-27735.985000000001</v>
      </c>
    </row>
    <row r="131" spans="1:11" x14ac:dyDescent="0.25">
      <c r="A131" s="45" t="s">
        <v>182</v>
      </c>
      <c r="B131" s="45" t="s">
        <v>53</v>
      </c>
      <c r="C131">
        <v>-5593.085</v>
      </c>
      <c r="D131">
        <v>10</v>
      </c>
      <c r="E131">
        <v>2.5</v>
      </c>
      <c r="F131">
        <v>-13982.7125</v>
      </c>
      <c r="G131">
        <v>-13.9827125</v>
      </c>
      <c r="H131">
        <v>1</v>
      </c>
      <c r="I131">
        <v>-1398.27125</v>
      </c>
      <c r="J131">
        <v>0.5</v>
      </c>
      <c r="K131">
        <v>-27965.424999999999</v>
      </c>
    </row>
    <row r="132" spans="1:11" x14ac:dyDescent="0.25">
      <c r="A132" s="45" t="s">
        <v>183</v>
      </c>
      <c r="B132" s="45" t="s">
        <v>53</v>
      </c>
      <c r="C132">
        <v>-5638.973</v>
      </c>
      <c r="D132">
        <v>10</v>
      </c>
      <c r="E132">
        <v>2.5</v>
      </c>
      <c r="F132">
        <v>-14097.432500000001</v>
      </c>
      <c r="G132">
        <v>-14.0974325</v>
      </c>
      <c r="H132">
        <v>1</v>
      </c>
      <c r="I132">
        <v>-1409.74325</v>
      </c>
      <c r="J132">
        <v>0.5</v>
      </c>
      <c r="K132">
        <v>-28194.865000000002</v>
      </c>
    </row>
    <row r="133" spans="1:11" x14ac:dyDescent="0.25">
      <c r="A133" s="45" t="s">
        <v>184</v>
      </c>
      <c r="B133" s="45" t="s">
        <v>53</v>
      </c>
      <c r="C133">
        <v>-5684.8609999999999</v>
      </c>
      <c r="D133">
        <v>10</v>
      </c>
      <c r="E133">
        <v>2.5</v>
      </c>
      <c r="F133">
        <v>-14212.1525</v>
      </c>
      <c r="G133">
        <v>-14.2121525</v>
      </c>
      <c r="H133">
        <v>1</v>
      </c>
      <c r="I133">
        <v>-1421.21525</v>
      </c>
      <c r="J133">
        <v>0.5</v>
      </c>
      <c r="K133">
        <v>-28424.305</v>
      </c>
    </row>
    <row r="134" spans="1:11" x14ac:dyDescent="0.25">
      <c r="A134" s="45" t="s">
        <v>185</v>
      </c>
      <c r="B134" s="45" t="s">
        <v>53</v>
      </c>
      <c r="C134">
        <v>-5730.7489999999998</v>
      </c>
      <c r="D134">
        <v>10</v>
      </c>
      <c r="E134">
        <v>2.5</v>
      </c>
      <c r="F134">
        <v>-14326.872499999999</v>
      </c>
      <c r="G134">
        <v>-14.3268725</v>
      </c>
      <c r="H134">
        <v>1</v>
      </c>
      <c r="I134">
        <v>-1432.6872499999999</v>
      </c>
      <c r="J134">
        <v>0.5</v>
      </c>
      <c r="K134">
        <v>-28653.744999999999</v>
      </c>
    </row>
    <row r="135" spans="1:11" x14ac:dyDescent="0.25">
      <c r="A135" s="45" t="s">
        <v>186</v>
      </c>
      <c r="B135" s="45" t="s">
        <v>53</v>
      </c>
      <c r="C135">
        <v>-5776.6369999999997</v>
      </c>
      <c r="D135">
        <v>10</v>
      </c>
      <c r="E135">
        <v>2.5</v>
      </c>
      <c r="F135">
        <v>-14441.592500000001</v>
      </c>
      <c r="G135">
        <v>-14.4415925</v>
      </c>
      <c r="H135">
        <v>1</v>
      </c>
      <c r="I135">
        <v>-1444.1592499999999</v>
      </c>
      <c r="J135">
        <v>0.5</v>
      </c>
      <c r="K135">
        <v>-28883.185000000001</v>
      </c>
    </row>
    <row r="136" spans="1:11" x14ac:dyDescent="0.25">
      <c r="A136" s="45" t="s">
        <v>187</v>
      </c>
      <c r="B136" s="45" t="s">
        <v>53</v>
      </c>
      <c r="C136">
        <v>-5822.5249999999996</v>
      </c>
      <c r="D136">
        <v>10</v>
      </c>
      <c r="E136">
        <v>2.5</v>
      </c>
      <c r="F136">
        <v>-14556.3125</v>
      </c>
      <c r="G136">
        <v>-14.556312500000001</v>
      </c>
      <c r="H136">
        <v>1</v>
      </c>
      <c r="I136">
        <v>-1455.6312499999999</v>
      </c>
      <c r="J136">
        <v>0.5</v>
      </c>
      <c r="K136">
        <v>-29112.625</v>
      </c>
    </row>
    <row r="137" spans="1:11" x14ac:dyDescent="0.25">
      <c r="A137" s="45" t="s">
        <v>188</v>
      </c>
      <c r="B137" s="45" t="s">
        <v>53</v>
      </c>
      <c r="C137">
        <v>-5868.4129999999996</v>
      </c>
      <c r="D137">
        <v>10</v>
      </c>
      <c r="E137">
        <v>2.5</v>
      </c>
      <c r="F137">
        <v>-14671.032499999999</v>
      </c>
      <c r="G137">
        <v>-14.671032500000001</v>
      </c>
      <c r="H137">
        <v>1</v>
      </c>
      <c r="I137">
        <v>-1467.1032499999999</v>
      </c>
      <c r="J137">
        <v>0.5</v>
      </c>
      <c r="K137">
        <v>-29342.064999999999</v>
      </c>
    </row>
    <row r="138" spans="1:11" x14ac:dyDescent="0.25">
      <c r="A138" s="45" t="s">
        <v>189</v>
      </c>
      <c r="B138" s="45" t="s">
        <v>53</v>
      </c>
      <c r="C138">
        <v>-5914.3010000000004</v>
      </c>
      <c r="D138">
        <v>10</v>
      </c>
      <c r="E138">
        <v>2.5</v>
      </c>
      <c r="F138">
        <v>-14785.752500000001</v>
      </c>
      <c r="G138">
        <v>-14.785752499999999</v>
      </c>
      <c r="H138">
        <v>1</v>
      </c>
      <c r="I138">
        <v>-1478.5752500000001</v>
      </c>
      <c r="J138">
        <v>0.5</v>
      </c>
      <c r="K138">
        <v>-29571.505000000001</v>
      </c>
    </row>
    <row r="139" spans="1:11" x14ac:dyDescent="0.25">
      <c r="A139" s="45" t="s">
        <v>190</v>
      </c>
      <c r="B139" s="45" t="s">
        <v>53</v>
      </c>
      <c r="C139">
        <v>-5960.1890000000003</v>
      </c>
      <c r="D139">
        <v>10</v>
      </c>
      <c r="E139">
        <v>2.5</v>
      </c>
      <c r="F139">
        <v>-14900.4725</v>
      </c>
      <c r="G139">
        <v>-14.900472499999999</v>
      </c>
      <c r="H139">
        <v>1</v>
      </c>
      <c r="I139">
        <v>-1490.0472500000001</v>
      </c>
      <c r="J139">
        <v>0.5</v>
      </c>
      <c r="K139">
        <v>-29800.945</v>
      </c>
    </row>
    <row r="140" spans="1:11" x14ac:dyDescent="0.25">
      <c r="A140" s="45" t="s">
        <v>191</v>
      </c>
      <c r="B140" s="45" t="s">
        <v>53</v>
      </c>
      <c r="C140">
        <v>-6006.0770000000002</v>
      </c>
      <c r="D140">
        <v>10</v>
      </c>
      <c r="E140">
        <v>2.5</v>
      </c>
      <c r="F140">
        <v>-15015.192499999999</v>
      </c>
      <c r="G140">
        <v>-15.015192499999999</v>
      </c>
      <c r="H140">
        <v>1</v>
      </c>
      <c r="I140">
        <v>-1501.5192500000001</v>
      </c>
      <c r="J140">
        <v>0.5</v>
      </c>
      <c r="K140">
        <v>-30030.384999999998</v>
      </c>
    </row>
    <row r="141" spans="1:11" x14ac:dyDescent="0.25">
      <c r="A141" s="45" t="s">
        <v>192</v>
      </c>
      <c r="B141" s="45" t="s">
        <v>53</v>
      </c>
      <c r="C141">
        <v>-6051.9650000000001</v>
      </c>
      <c r="D141">
        <v>10</v>
      </c>
      <c r="E141">
        <v>2.5</v>
      </c>
      <c r="F141">
        <v>-15129.9125</v>
      </c>
      <c r="G141">
        <v>-15.1299125</v>
      </c>
      <c r="H141">
        <v>1</v>
      </c>
      <c r="I141">
        <v>-1512.99125</v>
      </c>
      <c r="J141">
        <v>0.5</v>
      </c>
      <c r="K141">
        <v>-30259.825000000001</v>
      </c>
    </row>
    <row r="142" spans="1:11" x14ac:dyDescent="0.25">
      <c r="A142" s="45" t="s">
        <v>193</v>
      </c>
      <c r="B142" s="45" t="s">
        <v>53</v>
      </c>
      <c r="C142">
        <v>-6097.8530000000001</v>
      </c>
      <c r="D142">
        <v>10</v>
      </c>
      <c r="E142">
        <v>2.5</v>
      </c>
      <c r="F142">
        <v>-15244.6325</v>
      </c>
      <c r="G142">
        <v>-15.2446325</v>
      </c>
      <c r="H142">
        <v>1</v>
      </c>
      <c r="I142">
        <v>-1524.46325</v>
      </c>
      <c r="J142">
        <v>0.5</v>
      </c>
      <c r="K142">
        <v>-30489.264999999999</v>
      </c>
    </row>
    <row r="143" spans="1:11" x14ac:dyDescent="0.25">
      <c r="A143" s="45" t="s">
        <v>194</v>
      </c>
      <c r="B143" s="45" t="s">
        <v>53</v>
      </c>
      <c r="C143">
        <v>-6143.741</v>
      </c>
      <c r="D143">
        <v>10</v>
      </c>
      <c r="E143">
        <v>2.5</v>
      </c>
      <c r="F143">
        <v>-15359.352500000001</v>
      </c>
      <c r="G143">
        <v>-15.3593525</v>
      </c>
      <c r="H143">
        <v>1</v>
      </c>
      <c r="I143">
        <v>-1535.93525</v>
      </c>
      <c r="J143">
        <v>0.5</v>
      </c>
      <c r="K143">
        <v>-30718.705000000002</v>
      </c>
    </row>
    <row r="144" spans="1:11" x14ac:dyDescent="0.25">
      <c r="A144" s="45" t="s">
        <v>195</v>
      </c>
      <c r="B144" s="45" t="s">
        <v>53</v>
      </c>
      <c r="C144">
        <v>-6189.6289999999999</v>
      </c>
      <c r="D144">
        <v>10</v>
      </c>
      <c r="E144">
        <v>2.5</v>
      </c>
      <c r="F144">
        <v>-15474.0725</v>
      </c>
      <c r="G144">
        <v>-15.4740725</v>
      </c>
      <c r="H144">
        <v>1</v>
      </c>
      <c r="I144">
        <v>-1547.40725</v>
      </c>
      <c r="J144">
        <v>0.5</v>
      </c>
      <c r="K144">
        <v>-30948.145</v>
      </c>
    </row>
    <row r="145" spans="1:11" x14ac:dyDescent="0.25">
      <c r="A145" s="45" t="s">
        <v>196</v>
      </c>
      <c r="B145" s="45" t="s">
        <v>53</v>
      </c>
      <c r="C145">
        <v>-6235.5169999999998</v>
      </c>
      <c r="D145">
        <v>10</v>
      </c>
      <c r="E145">
        <v>2.5</v>
      </c>
      <c r="F145">
        <v>-15588.7925</v>
      </c>
      <c r="G145">
        <v>-15.5887925</v>
      </c>
      <c r="H145">
        <v>1</v>
      </c>
      <c r="I145">
        <v>-1558.87925</v>
      </c>
      <c r="J145">
        <v>0.5</v>
      </c>
      <c r="K145">
        <v>-31177.584999999999</v>
      </c>
    </row>
    <row r="146" spans="1:11" x14ac:dyDescent="0.25">
      <c r="A146" s="45" t="s">
        <v>197</v>
      </c>
      <c r="B146" s="45" t="s">
        <v>53</v>
      </c>
      <c r="C146">
        <v>-6281.4049999999997</v>
      </c>
      <c r="D146">
        <v>10</v>
      </c>
      <c r="E146">
        <v>2.5</v>
      </c>
      <c r="F146">
        <v>-15703.512500000001</v>
      </c>
      <c r="G146">
        <v>-15.7035125</v>
      </c>
      <c r="H146">
        <v>1</v>
      </c>
      <c r="I146">
        <v>-1570.3512499999999</v>
      </c>
      <c r="J146">
        <v>0.5</v>
      </c>
      <c r="K146">
        <v>-31407.025000000001</v>
      </c>
    </row>
    <row r="147" spans="1:11" x14ac:dyDescent="0.25">
      <c r="A147" s="45" t="s">
        <v>198</v>
      </c>
      <c r="B147" s="45" t="s">
        <v>53</v>
      </c>
      <c r="C147">
        <v>-6327.2929999999997</v>
      </c>
      <c r="D147">
        <v>10</v>
      </c>
      <c r="E147">
        <v>2.5</v>
      </c>
      <c r="F147">
        <v>-15818.2325</v>
      </c>
      <c r="G147">
        <v>-15.818232500000001</v>
      </c>
      <c r="H147">
        <v>1</v>
      </c>
      <c r="I147">
        <v>-1581.8232499999999</v>
      </c>
      <c r="J147">
        <v>0.5</v>
      </c>
      <c r="K147">
        <v>-31636.465</v>
      </c>
    </row>
    <row r="148" spans="1:11" x14ac:dyDescent="0.25">
      <c r="A148" s="45" t="s">
        <v>199</v>
      </c>
      <c r="B148" s="45" t="s">
        <v>53</v>
      </c>
      <c r="C148">
        <v>-6373.1809999999996</v>
      </c>
      <c r="D148">
        <v>10</v>
      </c>
      <c r="E148">
        <v>2.5</v>
      </c>
      <c r="F148">
        <v>-15932.952499999999</v>
      </c>
      <c r="G148">
        <v>-15.932952500000001</v>
      </c>
      <c r="H148">
        <v>1</v>
      </c>
      <c r="I148">
        <v>-1593.2952499999999</v>
      </c>
      <c r="J148">
        <v>0.5</v>
      </c>
      <c r="K148">
        <v>-31865.904999999999</v>
      </c>
    </row>
    <row r="149" spans="1:11" x14ac:dyDescent="0.25">
      <c r="A149" s="45" t="s">
        <v>200</v>
      </c>
      <c r="B149" s="45" t="s">
        <v>53</v>
      </c>
      <c r="C149">
        <v>-6419.0690000000004</v>
      </c>
      <c r="D149">
        <v>10</v>
      </c>
      <c r="E149">
        <v>2.5</v>
      </c>
      <c r="F149">
        <v>-16047.672500000001</v>
      </c>
      <c r="G149">
        <v>-16.047672500000001</v>
      </c>
      <c r="H149">
        <v>1</v>
      </c>
      <c r="I149">
        <v>-1604.7672500000001</v>
      </c>
      <c r="J149">
        <v>0.5</v>
      </c>
      <c r="K149">
        <v>-32095.345000000001</v>
      </c>
    </row>
    <row r="150" spans="1:11" x14ac:dyDescent="0.25">
      <c r="A150" s="45" t="s">
        <v>201</v>
      </c>
      <c r="B150" s="45" t="s">
        <v>53</v>
      </c>
      <c r="C150">
        <v>-6464.9570000000003</v>
      </c>
      <c r="D150">
        <v>10</v>
      </c>
      <c r="E150">
        <v>2.5</v>
      </c>
      <c r="F150">
        <v>-16162.3925</v>
      </c>
      <c r="G150">
        <v>-16.162392499999999</v>
      </c>
      <c r="H150">
        <v>1</v>
      </c>
      <c r="I150">
        <v>-1616.2392500000001</v>
      </c>
      <c r="J150">
        <v>0.5</v>
      </c>
      <c r="K150">
        <v>-32324.785</v>
      </c>
    </row>
    <row r="151" spans="1:11" x14ac:dyDescent="0.25">
      <c r="A151" s="45" t="s">
        <v>202</v>
      </c>
      <c r="B151" s="45" t="s">
        <v>53</v>
      </c>
      <c r="C151">
        <v>-6510.8450000000003</v>
      </c>
      <c r="D151">
        <v>10</v>
      </c>
      <c r="E151">
        <v>2.5</v>
      </c>
      <c r="F151">
        <v>-16277.112499999999</v>
      </c>
      <c r="G151">
        <v>-16.277112500000001</v>
      </c>
      <c r="H151">
        <v>1</v>
      </c>
      <c r="I151">
        <v>-1627.7112500000001</v>
      </c>
      <c r="J151">
        <v>0.5</v>
      </c>
      <c r="K151">
        <v>-32554.224999999999</v>
      </c>
    </row>
    <row r="152" spans="1:11" x14ac:dyDescent="0.25">
      <c r="A152" s="45" t="s">
        <v>203</v>
      </c>
      <c r="B152" s="45" t="s">
        <v>53</v>
      </c>
      <c r="C152">
        <v>-6556.7330000000002</v>
      </c>
      <c r="D152">
        <v>10</v>
      </c>
      <c r="E152">
        <v>2.5</v>
      </c>
      <c r="F152">
        <v>-16391.8325</v>
      </c>
      <c r="G152">
        <v>-16.3918325</v>
      </c>
      <c r="H152">
        <v>1</v>
      </c>
      <c r="I152">
        <v>-1639.18325</v>
      </c>
      <c r="J152">
        <v>0.5</v>
      </c>
      <c r="K152">
        <v>-32783.665000000001</v>
      </c>
    </row>
    <row r="153" spans="1:11" x14ac:dyDescent="0.25">
      <c r="A153" s="45" t="s">
        <v>204</v>
      </c>
      <c r="B153" s="45" t="s">
        <v>53</v>
      </c>
      <c r="C153">
        <v>-6602.6210000000001</v>
      </c>
      <c r="D153">
        <v>10</v>
      </c>
      <c r="E153">
        <v>2.5</v>
      </c>
      <c r="F153">
        <v>-16506.552500000002</v>
      </c>
      <c r="G153">
        <v>-16.506552500000002</v>
      </c>
      <c r="H153">
        <v>1</v>
      </c>
      <c r="I153">
        <v>-1650.65525</v>
      </c>
      <c r="J153">
        <v>0.5</v>
      </c>
      <c r="K153">
        <v>-33013.105000000003</v>
      </c>
    </row>
    <row r="154" spans="1:11" x14ac:dyDescent="0.25">
      <c r="A154" s="45" t="s">
        <v>205</v>
      </c>
      <c r="B154" s="45" t="s">
        <v>53</v>
      </c>
      <c r="C154">
        <v>-6648.509</v>
      </c>
      <c r="D154">
        <v>10</v>
      </c>
      <c r="E154">
        <v>2.5</v>
      </c>
      <c r="F154">
        <v>-16621.272499999999</v>
      </c>
      <c r="G154">
        <v>-16.6212725</v>
      </c>
      <c r="H154">
        <v>1</v>
      </c>
      <c r="I154">
        <v>-1662.12725</v>
      </c>
      <c r="J154">
        <v>0.5</v>
      </c>
      <c r="K154">
        <v>-33242.544999999998</v>
      </c>
    </row>
    <row r="155" spans="1:11" x14ac:dyDescent="0.25">
      <c r="A155" s="45" t="s">
        <v>206</v>
      </c>
      <c r="B155" s="45" t="s">
        <v>53</v>
      </c>
      <c r="C155">
        <v>-6694.3969999999999</v>
      </c>
      <c r="D155">
        <v>10</v>
      </c>
      <c r="E155">
        <v>2.5</v>
      </c>
      <c r="F155">
        <v>-16735.9925</v>
      </c>
      <c r="G155">
        <v>-16.735992499999998</v>
      </c>
      <c r="H155">
        <v>1</v>
      </c>
      <c r="I155">
        <v>-1673.59925</v>
      </c>
      <c r="J155">
        <v>0.5</v>
      </c>
      <c r="K155">
        <v>-33471.985000000001</v>
      </c>
    </row>
    <row r="156" spans="1:11" x14ac:dyDescent="0.25">
      <c r="A156" s="45" t="s">
        <v>207</v>
      </c>
      <c r="B156" s="45" t="s">
        <v>53</v>
      </c>
      <c r="C156">
        <v>-6740.2849999999999</v>
      </c>
      <c r="D156">
        <v>10</v>
      </c>
      <c r="E156">
        <v>2.5</v>
      </c>
      <c r="F156">
        <v>-16850.712500000001</v>
      </c>
      <c r="G156">
        <v>-16.8507125</v>
      </c>
      <c r="H156">
        <v>1</v>
      </c>
      <c r="I156">
        <v>-1685.07125</v>
      </c>
      <c r="J156">
        <v>0.5</v>
      </c>
      <c r="K156">
        <v>-33701.425000000003</v>
      </c>
    </row>
    <row r="157" spans="1:11" x14ac:dyDescent="0.25">
      <c r="A157" s="45" t="s">
        <v>208</v>
      </c>
      <c r="B157" s="45" t="s">
        <v>53</v>
      </c>
      <c r="C157">
        <v>-6786.1729999999998</v>
      </c>
      <c r="D157">
        <v>10</v>
      </c>
      <c r="E157">
        <v>2.5</v>
      </c>
      <c r="F157">
        <v>-16965.432499999999</v>
      </c>
      <c r="G157">
        <v>-16.965432499999999</v>
      </c>
      <c r="H157">
        <v>1</v>
      </c>
      <c r="I157">
        <v>-1696.5432499999999</v>
      </c>
      <c r="J157">
        <v>0.5</v>
      </c>
      <c r="K157">
        <v>-33930.864999999998</v>
      </c>
    </row>
    <row r="158" spans="1:11" x14ac:dyDescent="0.25">
      <c r="A158" s="45" t="s">
        <v>209</v>
      </c>
      <c r="B158" s="45" t="s">
        <v>53</v>
      </c>
      <c r="C158">
        <v>-6832.0609999999997</v>
      </c>
      <c r="D158">
        <v>10</v>
      </c>
      <c r="E158">
        <v>2.5</v>
      </c>
      <c r="F158">
        <v>-17080.1525</v>
      </c>
      <c r="G158">
        <v>-17.080152500000001</v>
      </c>
      <c r="H158">
        <v>1</v>
      </c>
      <c r="I158">
        <v>-1708.0152499999999</v>
      </c>
      <c r="J158">
        <v>0.5</v>
      </c>
      <c r="K158">
        <v>-34160.305</v>
      </c>
    </row>
    <row r="159" spans="1:11" x14ac:dyDescent="0.25">
      <c r="A159" s="45" t="s">
        <v>210</v>
      </c>
      <c r="B159" s="45" t="s">
        <v>53</v>
      </c>
      <c r="C159">
        <v>-6877.9489999999996</v>
      </c>
      <c r="D159">
        <v>10</v>
      </c>
      <c r="E159">
        <v>2.5</v>
      </c>
      <c r="F159">
        <v>-17194.872500000001</v>
      </c>
      <c r="G159">
        <v>-17.194872499999999</v>
      </c>
      <c r="H159">
        <v>1</v>
      </c>
      <c r="I159">
        <v>-1719.4872499999999</v>
      </c>
      <c r="J159">
        <v>0.5</v>
      </c>
      <c r="K159">
        <v>-34389.745000000003</v>
      </c>
    </row>
    <row r="160" spans="1:11" x14ac:dyDescent="0.25">
      <c r="A160" s="45" t="s">
        <v>211</v>
      </c>
      <c r="B160" s="45" t="s">
        <v>53</v>
      </c>
      <c r="C160">
        <v>-6923.8370000000004</v>
      </c>
      <c r="D160">
        <v>10</v>
      </c>
      <c r="E160">
        <v>2.5</v>
      </c>
      <c r="F160">
        <v>-17309.592499999999</v>
      </c>
      <c r="G160">
        <v>-17.309592500000001</v>
      </c>
      <c r="H160">
        <v>1</v>
      </c>
      <c r="I160">
        <v>-1730.9592500000001</v>
      </c>
      <c r="J160">
        <v>0.5</v>
      </c>
      <c r="K160">
        <v>-34619.184999999998</v>
      </c>
    </row>
    <row r="161" spans="1:11" x14ac:dyDescent="0.25">
      <c r="A161" s="45" t="s">
        <v>212</v>
      </c>
      <c r="B161" s="45" t="s">
        <v>53</v>
      </c>
      <c r="C161">
        <v>-6969.7250000000004</v>
      </c>
      <c r="D161">
        <v>10</v>
      </c>
      <c r="E161">
        <v>2.5</v>
      </c>
      <c r="F161">
        <v>-17424.3125</v>
      </c>
      <c r="G161">
        <v>-17.424312499999999</v>
      </c>
      <c r="H161">
        <v>1</v>
      </c>
      <c r="I161">
        <v>-1742.4312500000001</v>
      </c>
      <c r="J161">
        <v>0.5</v>
      </c>
      <c r="K161">
        <v>-34848.625</v>
      </c>
    </row>
    <row r="162" spans="1:11" x14ac:dyDescent="0.25">
      <c r="A162" s="45" t="s">
        <v>213</v>
      </c>
      <c r="B162" s="45" t="s">
        <v>53</v>
      </c>
      <c r="C162">
        <v>-7015.6130000000003</v>
      </c>
      <c r="D162">
        <v>10</v>
      </c>
      <c r="E162">
        <v>2.5</v>
      </c>
      <c r="F162">
        <v>-17539.032500000001</v>
      </c>
      <c r="G162">
        <v>-17.539032500000001</v>
      </c>
      <c r="H162">
        <v>1</v>
      </c>
      <c r="I162">
        <v>-1753.9032500000001</v>
      </c>
      <c r="J162">
        <v>0.5</v>
      </c>
      <c r="K162">
        <v>-35078.065000000002</v>
      </c>
    </row>
    <row r="163" spans="1:11" x14ac:dyDescent="0.25">
      <c r="A163" s="45" t="s">
        <v>214</v>
      </c>
      <c r="B163" s="45" t="s">
        <v>53</v>
      </c>
      <c r="C163">
        <v>-7061.5010000000002</v>
      </c>
      <c r="D163">
        <v>10</v>
      </c>
      <c r="E163">
        <v>2.5</v>
      </c>
      <c r="F163">
        <v>-17653.752499999999</v>
      </c>
      <c r="G163">
        <v>-17.6537525</v>
      </c>
      <c r="H163">
        <v>1</v>
      </c>
      <c r="I163">
        <v>-1765.3752500000001</v>
      </c>
      <c r="J163">
        <v>0.5</v>
      </c>
      <c r="K163">
        <v>-35307.504999999997</v>
      </c>
    </row>
    <row r="164" spans="1:11" x14ac:dyDescent="0.25">
      <c r="A164" s="45" t="s">
        <v>215</v>
      </c>
      <c r="B164" s="45" t="s">
        <v>53</v>
      </c>
      <c r="C164">
        <v>-7107.3890000000001</v>
      </c>
      <c r="D164">
        <v>10</v>
      </c>
      <c r="E164">
        <v>2.5</v>
      </c>
      <c r="F164">
        <v>-17768.4725</v>
      </c>
      <c r="G164">
        <v>-17.768472500000001</v>
      </c>
      <c r="H164">
        <v>1</v>
      </c>
      <c r="I164">
        <v>-1776.84725</v>
      </c>
      <c r="J164">
        <v>0.5</v>
      </c>
      <c r="K164">
        <v>-35536.945</v>
      </c>
    </row>
    <row r="165" spans="1:11" x14ac:dyDescent="0.25">
      <c r="A165" s="45" t="s">
        <v>216</v>
      </c>
      <c r="B165" s="45" t="s">
        <v>53</v>
      </c>
      <c r="C165">
        <v>-7153.277</v>
      </c>
      <c r="D165">
        <v>10</v>
      </c>
      <c r="E165">
        <v>2.5</v>
      </c>
      <c r="F165">
        <v>-17883.192500000001</v>
      </c>
      <c r="G165">
        <v>-17.8831925</v>
      </c>
      <c r="H165">
        <v>1</v>
      </c>
      <c r="I165">
        <v>-1788.31925</v>
      </c>
      <c r="J165">
        <v>0.5</v>
      </c>
      <c r="K165">
        <v>-35766.385000000002</v>
      </c>
    </row>
    <row r="166" spans="1:11" x14ac:dyDescent="0.25">
      <c r="A166" s="45" t="s">
        <v>217</v>
      </c>
      <c r="B166" s="45" t="s">
        <v>53</v>
      </c>
      <c r="C166">
        <v>-7199.165</v>
      </c>
      <c r="D166">
        <v>10</v>
      </c>
      <c r="E166">
        <v>2.5</v>
      </c>
      <c r="F166">
        <v>-17997.912499999999</v>
      </c>
      <c r="G166">
        <v>-17.997912500000002</v>
      </c>
      <c r="H166">
        <v>1</v>
      </c>
      <c r="I166">
        <v>-1799.79125</v>
      </c>
      <c r="J166">
        <v>0.5</v>
      </c>
      <c r="K166">
        <v>-35995.824999999997</v>
      </c>
    </row>
    <row r="167" spans="1:11" x14ac:dyDescent="0.25">
      <c r="A167" s="45" t="s">
        <v>218</v>
      </c>
      <c r="B167" s="45" t="s">
        <v>53</v>
      </c>
      <c r="C167">
        <v>-7245.0529999999999</v>
      </c>
      <c r="D167">
        <v>10</v>
      </c>
      <c r="E167">
        <v>2.5</v>
      </c>
      <c r="F167">
        <v>-18112.6325</v>
      </c>
      <c r="G167">
        <v>-18.1126325</v>
      </c>
      <c r="H167">
        <v>1</v>
      </c>
      <c r="I167">
        <v>-1811.26325</v>
      </c>
      <c r="J167">
        <v>0.5</v>
      </c>
      <c r="K167">
        <v>-36225.264999999999</v>
      </c>
    </row>
    <row r="168" spans="1:11" x14ac:dyDescent="0.25">
      <c r="A168" s="45" t="s">
        <v>219</v>
      </c>
      <c r="B168" s="45" t="s">
        <v>53</v>
      </c>
      <c r="C168">
        <v>-7290.9409999999998</v>
      </c>
      <c r="D168">
        <v>10</v>
      </c>
      <c r="E168">
        <v>2.5</v>
      </c>
      <c r="F168">
        <v>-18227.352500000001</v>
      </c>
      <c r="G168">
        <v>-18.227352499999999</v>
      </c>
      <c r="H168">
        <v>1</v>
      </c>
      <c r="I168">
        <v>-1822.73525</v>
      </c>
      <c r="J168">
        <v>0.5</v>
      </c>
      <c r="K168">
        <v>-36454.705000000002</v>
      </c>
    </row>
    <row r="169" spans="1:11" x14ac:dyDescent="0.25">
      <c r="A169" s="45" t="s">
        <v>220</v>
      </c>
      <c r="B169" s="45" t="s">
        <v>53</v>
      </c>
      <c r="C169">
        <v>-7336.8289999999997</v>
      </c>
      <c r="D169">
        <v>10</v>
      </c>
      <c r="E169">
        <v>2.5</v>
      </c>
      <c r="F169">
        <v>-18342.072499999998</v>
      </c>
      <c r="G169">
        <v>-18.3420725</v>
      </c>
      <c r="H169">
        <v>1</v>
      </c>
      <c r="I169">
        <v>-1834.2072499999999</v>
      </c>
      <c r="J169">
        <v>0.5</v>
      </c>
      <c r="K169">
        <v>-36684.144999999997</v>
      </c>
    </row>
    <row r="170" spans="1:11" x14ac:dyDescent="0.25">
      <c r="A170" s="45" t="s">
        <v>221</v>
      </c>
      <c r="B170" s="45" t="s">
        <v>53</v>
      </c>
      <c r="C170">
        <v>-7382.7169999999996</v>
      </c>
      <c r="D170">
        <v>10</v>
      </c>
      <c r="E170">
        <v>2.5</v>
      </c>
      <c r="F170">
        <v>-18456.7925</v>
      </c>
      <c r="G170">
        <v>-18.456792499999999</v>
      </c>
      <c r="H170">
        <v>1</v>
      </c>
      <c r="I170">
        <v>-1845.6792499999999</v>
      </c>
      <c r="J170">
        <v>0.5</v>
      </c>
      <c r="K170">
        <v>-36913.584999999999</v>
      </c>
    </row>
    <row r="171" spans="1:11" x14ac:dyDescent="0.25">
      <c r="A171" s="45" t="s">
        <v>222</v>
      </c>
      <c r="B171" s="45" t="s">
        <v>53</v>
      </c>
      <c r="C171">
        <v>-7428.6049999999996</v>
      </c>
      <c r="D171">
        <v>10</v>
      </c>
      <c r="E171">
        <v>2.5</v>
      </c>
      <c r="F171">
        <v>-18571.512500000001</v>
      </c>
      <c r="G171">
        <v>-18.571512500000001</v>
      </c>
      <c r="H171">
        <v>1</v>
      </c>
      <c r="I171">
        <v>-1857.1512499999999</v>
      </c>
      <c r="J171">
        <v>0.5</v>
      </c>
      <c r="K171">
        <v>-37143.025000000001</v>
      </c>
    </row>
    <row r="172" spans="1:11" x14ac:dyDescent="0.25">
      <c r="A172" s="45" t="s">
        <v>223</v>
      </c>
      <c r="B172" s="45" t="s">
        <v>53</v>
      </c>
      <c r="C172">
        <v>-7474.4930000000004</v>
      </c>
      <c r="D172">
        <v>10</v>
      </c>
      <c r="E172">
        <v>2.5</v>
      </c>
      <c r="F172">
        <v>-18686.232499999998</v>
      </c>
      <c r="G172">
        <v>-18.686232499999999</v>
      </c>
      <c r="H172">
        <v>1</v>
      </c>
      <c r="I172">
        <v>-1868.6232500000001</v>
      </c>
      <c r="J172">
        <v>0.5</v>
      </c>
      <c r="K172">
        <v>-37372.464999999997</v>
      </c>
    </row>
    <row r="173" spans="1:11" x14ac:dyDescent="0.25">
      <c r="A173" s="45" t="s">
        <v>224</v>
      </c>
      <c r="B173" s="45" t="s">
        <v>53</v>
      </c>
      <c r="C173">
        <v>-7520.3810000000003</v>
      </c>
      <c r="D173">
        <v>10</v>
      </c>
      <c r="E173">
        <v>2.5</v>
      </c>
      <c r="F173">
        <v>-18800.952499999999</v>
      </c>
      <c r="G173">
        <v>-18.800952500000001</v>
      </c>
      <c r="H173">
        <v>1</v>
      </c>
      <c r="I173">
        <v>-1880.0952500000001</v>
      </c>
      <c r="J173">
        <v>0.5</v>
      </c>
      <c r="K173">
        <v>-37601.904999999999</v>
      </c>
    </row>
    <row r="174" spans="1:11" x14ac:dyDescent="0.25">
      <c r="A174" s="45" t="s">
        <v>225</v>
      </c>
      <c r="B174" s="45" t="s">
        <v>53</v>
      </c>
      <c r="C174">
        <v>-7566.2690000000002</v>
      </c>
      <c r="D174">
        <v>10</v>
      </c>
      <c r="E174">
        <v>2.5</v>
      </c>
      <c r="F174">
        <v>-18915.672500000001</v>
      </c>
      <c r="G174">
        <v>-18.915672499999999</v>
      </c>
      <c r="H174">
        <v>1</v>
      </c>
      <c r="I174">
        <v>-1891.5672500000001</v>
      </c>
      <c r="J174">
        <v>0.5</v>
      </c>
      <c r="K174">
        <v>-37831.345000000001</v>
      </c>
    </row>
    <row r="175" spans="1:11" x14ac:dyDescent="0.25">
      <c r="A175" s="45" t="s">
        <v>226</v>
      </c>
      <c r="B175" s="45" t="s">
        <v>53</v>
      </c>
      <c r="C175">
        <v>-7612.1570000000002</v>
      </c>
      <c r="D175">
        <v>10</v>
      </c>
      <c r="E175">
        <v>2.5</v>
      </c>
      <c r="F175">
        <v>-19030.392500000002</v>
      </c>
      <c r="G175">
        <v>-19.030392500000001</v>
      </c>
      <c r="H175">
        <v>1</v>
      </c>
      <c r="I175">
        <v>-1903.03925</v>
      </c>
      <c r="J175">
        <v>0.5</v>
      </c>
      <c r="K175">
        <v>-38060.785000000003</v>
      </c>
    </row>
    <row r="176" spans="1:11" x14ac:dyDescent="0.25">
      <c r="A176" s="45" t="s">
        <v>227</v>
      </c>
      <c r="B176" s="45" t="s">
        <v>53</v>
      </c>
      <c r="C176">
        <v>-7658.0450000000001</v>
      </c>
      <c r="D176">
        <v>10</v>
      </c>
      <c r="E176">
        <v>2.5</v>
      </c>
      <c r="F176">
        <v>-19145.112499999999</v>
      </c>
      <c r="G176">
        <v>-19.1451125</v>
      </c>
      <c r="H176">
        <v>1</v>
      </c>
      <c r="I176">
        <v>-1914.51125</v>
      </c>
      <c r="J176">
        <v>0.5</v>
      </c>
      <c r="K176">
        <v>-38290.224999999999</v>
      </c>
    </row>
    <row r="177" spans="1:11" x14ac:dyDescent="0.25">
      <c r="A177" s="45" t="s">
        <v>228</v>
      </c>
      <c r="B177" s="45" t="s">
        <v>53</v>
      </c>
      <c r="C177">
        <v>-7703.933</v>
      </c>
      <c r="D177">
        <v>10</v>
      </c>
      <c r="E177">
        <v>2.5</v>
      </c>
      <c r="F177">
        <v>-19259.8325</v>
      </c>
      <c r="G177">
        <v>-19.259832500000002</v>
      </c>
      <c r="H177">
        <v>1</v>
      </c>
      <c r="I177">
        <v>-1925.98325</v>
      </c>
      <c r="J177">
        <v>0.5</v>
      </c>
      <c r="K177">
        <v>-38519.665000000001</v>
      </c>
    </row>
    <row r="178" spans="1:11" x14ac:dyDescent="0.25">
      <c r="A178" s="45" t="s">
        <v>229</v>
      </c>
      <c r="B178" s="45" t="s">
        <v>53</v>
      </c>
      <c r="C178">
        <v>-7749.8209999999999</v>
      </c>
      <c r="D178">
        <v>10</v>
      </c>
      <c r="E178">
        <v>2.5</v>
      </c>
      <c r="F178">
        <v>-19374.552500000002</v>
      </c>
      <c r="G178">
        <v>-19.3745525</v>
      </c>
      <c r="H178">
        <v>1</v>
      </c>
      <c r="I178">
        <v>-1937.45525</v>
      </c>
      <c r="J178">
        <v>0.5</v>
      </c>
      <c r="K178">
        <v>-38749.105000000003</v>
      </c>
    </row>
    <row r="179" spans="1:11" x14ac:dyDescent="0.25">
      <c r="A179" s="45" t="s">
        <v>230</v>
      </c>
      <c r="B179" s="45" t="s">
        <v>53</v>
      </c>
      <c r="C179">
        <v>-7795.7089999999998</v>
      </c>
      <c r="D179">
        <v>10</v>
      </c>
      <c r="E179">
        <v>2.5</v>
      </c>
      <c r="F179">
        <v>-19489.272499999999</v>
      </c>
      <c r="G179">
        <v>-19.489272499999998</v>
      </c>
      <c r="H179">
        <v>1</v>
      </c>
      <c r="I179">
        <v>-1948.92725</v>
      </c>
      <c r="J179">
        <v>0.5</v>
      </c>
      <c r="K179">
        <v>-38978.544999999998</v>
      </c>
    </row>
    <row r="180" spans="1:11" x14ac:dyDescent="0.25">
      <c r="A180" s="45" t="s">
        <v>231</v>
      </c>
      <c r="B180" s="45" t="s">
        <v>53</v>
      </c>
      <c r="C180">
        <v>-7841.5969999999998</v>
      </c>
      <c r="D180">
        <v>10</v>
      </c>
      <c r="E180">
        <v>2.5</v>
      </c>
      <c r="F180">
        <v>-19603.9925</v>
      </c>
      <c r="G180">
        <v>-19.6039925</v>
      </c>
      <c r="H180">
        <v>1</v>
      </c>
      <c r="I180">
        <v>-1960.3992499999999</v>
      </c>
      <c r="J180">
        <v>0.5</v>
      </c>
      <c r="K180">
        <v>-39207.985000000001</v>
      </c>
    </row>
    <row r="181" spans="1:11" x14ac:dyDescent="0.25">
      <c r="A181" s="45" t="s">
        <v>232</v>
      </c>
      <c r="B181" s="45" t="s">
        <v>53</v>
      </c>
      <c r="C181">
        <v>-7887.4849999999997</v>
      </c>
      <c r="D181">
        <v>10</v>
      </c>
      <c r="E181">
        <v>2.5</v>
      </c>
      <c r="F181">
        <v>-19718.712500000001</v>
      </c>
      <c r="G181">
        <v>-19.718712499999999</v>
      </c>
      <c r="H181">
        <v>1</v>
      </c>
      <c r="I181">
        <v>-1971.8712499999999</v>
      </c>
      <c r="J181">
        <v>0.5</v>
      </c>
      <c r="K181">
        <v>-39437.425000000003</v>
      </c>
    </row>
    <row r="182" spans="1:11" x14ac:dyDescent="0.25">
      <c r="A182" s="45" t="s">
        <v>233</v>
      </c>
      <c r="B182" s="45" t="s">
        <v>53</v>
      </c>
      <c r="C182">
        <v>-7933.3729999999996</v>
      </c>
      <c r="D182">
        <v>10</v>
      </c>
      <c r="E182">
        <v>2.5</v>
      </c>
      <c r="F182">
        <v>-19833.432499999999</v>
      </c>
      <c r="G182">
        <v>-19.833432500000001</v>
      </c>
      <c r="H182">
        <v>1</v>
      </c>
      <c r="I182">
        <v>-1983.3432499999999</v>
      </c>
      <c r="J182">
        <v>0.5</v>
      </c>
      <c r="K182">
        <v>-39666.864999999998</v>
      </c>
    </row>
    <row r="183" spans="1:11" x14ac:dyDescent="0.25">
      <c r="A183" s="45" t="s">
        <v>234</v>
      </c>
      <c r="B183" s="45" t="s">
        <v>53</v>
      </c>
      <c r="C183">
        <v>-7979.2610000000004</v>
      </c>
      <c r="D183">
        <v>10</v>
      </c>
      <c r="E183">
        <v>2.5</v>
      </c>
      <c r="F183">
        <v>-19948.1525</v>
      </c>
      <c r="G183">
        <v>-19.948152499999999</v>
      </c>
      <c r="H183">
        <v>1</v>
      </c>
      <c r="I183">
        <v>-1994.8152500000001</v>
      </c>
      <c r="J183">
        <v>0.5</v>
      </c>
      <c r="K183">
        <v>-39896.305</v>
      </c>
    </row>
    <row r="184" spans="1:11" x14ac:dyDescent="0.25">
      <c r="A184" s="45" t="s">
        <v>235</v>
      </c>
      <c r="B184" s="45" t="s">
        <v>53</v>
      </c>
      <c r="C184">
        <v>-8025.1490000000003</v>
      </c>
      <c r="D184">
        <v>10</v>
      </c>
      <c r="E184">
        <v>2.5</v>
      </c>
      <c r="F184">
        <v>-20062.872500000001</v>
      </c>
      <c r="G184">
        <v>-20.062872500000001</v>
      </c>
      <c r="H184">
        <v>1</v>
      </c>
      <c r="I184">
        <v>-2006.2872500000001</v>
      </c>
      <c r="J184">
        <v>0.5</v>
      </c>
      <c r="K184">
        <v>-40125.745000000003</v>
      </c>
    </row>
    <row r="185" spans="1:11" x14ac:dyDescent="0.25">
      <c r="A185" s="45" t="s">
        <v>236</v>
      </c>
      <c r="B185" s="45" t="s">
        <v>53</v>
      </c>
      <c r="C185">
        <v>-8071.0370000000003</v>
      </c>
      <c r="D185">
        <v>10</v>
      </c>
      <c r="E185">
        <v>2.5</v>
      </c>
      <c r="F185">
        <v>-20177.592499999999</v>
      </c>
      <c r="G185">
        <v>-20.177592499999999</v>
      </c>
      <c r="H185">
        <v>1</v>
      </c>
      <c r="I185">
        <v>-2017.7592500000001</v>
      </c>
      <c r="J185">
        <v>0.5</v>
      </c>
      <c r="K185">
        <v>-40355.184999999998</v>
      </c>
    </row>
    <row r="186" spans="1:11" x14ac:dyDescent="0.25">
      <c r="A186" s="45" t="s">
        <v>237</v>
      </c>
      <c r="B186" s="45" t="s">
        <v>53</v>
      </c>
      <c r="C186">
        <v>-8116.9250000000002</v>
      </c>
      <c r="D186">
        <v>10</v>
      </c>
      <c r="E186">
        <v>2.5</v>
      </c>
      <c r="F186">
        <v>-20292.3125</v>
      </c>
      <c r="G186">
        <v>-20.292312500000001</v>
      </c>
      <c r="H186">
        <v>1</v>
      </c>
      <c r="I186">
        <v>-2029.23125</v>
      </c>
      <c r="J186">
        <v>0.5</v>
      </c>
      <c r="K186">
        <v>-40584.625</v>
      </c>
    </row>
    <row r="187" spans="1:11" x14ac:dyDescent="0.25">
      <c r="A187" s="45" t="s">
        <v>238</v>
      </c>
      <c r="B187" s="45" t="s">
        <v>53</v>
      </c>
      <c r="C187">
        <v>-8162.8130000000001</v>
      </c>
      <c r="D187">
        <v>10</v>
      </c>
      <c r="E187">
        <v>2.5</v>
      </c>
      <c r="F187">
        <v>-20407.032500000001</v>
      </c>
      <c r="G187">
        <v>-20.4070325</v>
      </c>
      <c r="H187">
        <v>1</v>
      </c>
      <c r="I187">
        <v>-2040.70325</v>
      </c>
      <c r="J187">
        <v>0.5</v>
      </c>
      <c r="K187">
        <v>-40814.065000000002</v>
      </c>
    </row>
    <row r="188" spans="1:11" x14ac:dyDescent="0.25">
      <c r="A188" s="45" t="s">
        <v>239</v>
      </c>
      <c r="B188" s="45" t="s">
        <v>53</v>
      </c>
      <c r="C188">
        <v>-8208.7009999999991</v>
      </c>
      <c r="D188">
        <v>10</v>
      </c>
      <c r="E188">
        <v>2.5</v>
      </c>
      <c r="F188">
        <v>-20521.752499999999</v>
      </c>
      <c r="G188">
        <v>-20.521752500000002</v>
      </c>
      <c r="H188">
        <v>1</v>
      </c>
      <c r="I188">
        <v>-2052.1752499999998</v>
      </c>
      <c r="J188">
        <v>0.5</v>
      </c>
      <c r="K188">
        <v>-41043.504999999997</v>
      </c>
    </row>
    <row r="189" spans="1:11" x14ac:dyDescent="0.25">
      <c r="A189" s="45" t="s">
        <v>240</v>
      </c>
      <c r="B189" s="45" t="s">
        <v>53</v>
      </c>
      <c r="C189">
        <v>-8254.5889999999999</v>
      </c>
      <c r="D189">
        <v>10</v>
      </c>
      <c r="E189">
        <v>2.5</v>
      </c>
      <c r="F189">
        <v>-20636.4725</v>
      </c>
      <c r="G189">
        <v>-20.6364725</v>
      </c>
      <c r="H189">
        <v>1</v>
      </c>
      <c r="I189">
        <v>-2063.64725</v>
      </c>
      <c r="J189">
        <v>0.5</v>
      </c>
      <c r="K189">
        <v>-41272.945</v>
      </c>
    </row>
    <row r="190" spans="1:11" x14ac:dyDescent="0.25">
      <c r="A190" s="45" t="s">
        <v>241</v>
      </c>
      <c r="B190" s="45" t="s">
        <v>53</v>
      </c>
      <c r="C190">
        <v>-8300.4770000000008</v>
      </c>
      <c r="D190">
        <v>10</v>
      </c>
      <c r="E190">
        <v>2.5</v>
      </c>
      <c r="F190">
        <v>-20751.192500000001</v>
      </c>
      <c r="G190">
        <v>-20.751192499999998</v>
      </c>
      <c r="H190">
        <v>1</v>
      </c>
      <c r="I190">
        <v>-2075.1192500000002</v>
      </c>
      <c r="J190">
        <v>0.5</v>
      </c>
      <c r="K190">
        <v>-41502.385000000002</v>
      </c>
    </row>
    <row r="191" spans="1:11" x14ac:dyDescent="0.25">
      <c r="A191" s="45" t="s">
        <v>242</v>
      </c>
      <c r="B191" s="45" t="s">
        <v>53</v>
      </c>
      <c r="C191">
        <v>-8346.3649999999998</v>
      </c>
      <c r="D191">
        <v>10</v>
      </c>
      <c r="E191">
        <v>2.5</v>
      </c>
      <c r="F191">
        <v>-20865.912499999999</v>
      </c>
      <c r="G191">
        <v>-20.8659125</v>
      </c>
      <c r="H191">
        <v>1</v>
      </c>
      <c r="I191">
        <v>-2086.5912499999999</v>
      </c>
      <c r="J191">
        <v>0.5</v>
      </c>
      <c r="K191">
        <v>-41731.824999999997</v>
      </c>
    </row>
    <row r="192" spans="1:11" x14ac:dyDescent="0.25">
      <c r="A192" s="45" t="s">
        <v>243</v>
      </c>
      <c r="B192" s="45" t="s">
        <v>53</v>
      </c>
      <c r="C192">
        <v>-8392.2530000000006</v>
      </c>
      <c r="D192">
        <v>10</v>
      </c>
      <c r="E192">
        <v>2.5</v>
      </c>
      <c r="F192">
        <v>-20980.6325</v>
      </c>
      <c r="G192">
        <v>-20.980632499999999</v>
      </c>
      <c r="H192">
        <v>1</v>
      </c>
      <c r="I192">
        <v>-2098.0632500000002</v>
      </c>
      <c r="J192">
        <v>0.5</v>
      </c>
      <c r="K192">
        <v>-41961.264999999999</v>
      </c>
    </row>
    <row r="193" spans="1:11" x14ac:dyDescent="0.25">
      <c r="A193" s="45" t="s">
        <v>244</v>
      </c>
      <c r="B193" s="45" t="s">
        <v>53</v>
      </c>
      <c r="C193">
        <v>-8438.1409999999996</v>
      </c>
      <c r="D193">
        <v>10</v>
      </c>
      <c r="E193">
        <v>2.5</v>
      </c>
      <c r="F193">
        <v>-21095.352500000001</v>
      </c>
      <c r="G193">
        <v>-21.095352500000001</v>
      </c>
      <c r="H193">
        <v>1</v>
      </c>
      <c r="I193">
        <v>-2109.5352499999999</v>
      </c>
      <c r="J193">
        <v>0.5</v>
      </c>
      <c r="K193">
        <v>-42190.705000000002</v>
      </c>
    </row>
    <row r="194" spans="1:11" x14ac:dyDescent="0.25">
      <c r="A194" s="45" t="s">
        <v>245</v>
      </c>
      <c r="B194" s="45" t="s">
        <v>53</v>
      </c>
      <c r="C194">
        <v>-8484.0290000000005</v>
      </c>
      <c r="D194">
        <v>10</v>
      </c>
      <c r="E194">
        <v>2.5</v>
      </c>
      <c r="F194">
        <v>-21210.072499999998</v>
      </c>
      <c r="G194">
        <v>-21.210072499999999</v>
      </c>
      <c r="H194">
        <v>1</v>
      </c>
      <c r="I194">
        <v>-2121.0072500000001</v>
      </c>
      <c r="J194">
        <v>0.5</v>
      </c>
      <c r="K194">
        <v>-42420.144999999997</v>
      </c>
    </row>
    <row r="195" spans="1:11" x14ac:dyDescent="0.25">
      <c r="A195" s="45" t="s">
        <v>246</v>
      </c>
      <c r="B195" s="45" t="s">
        <v>53</v>
      </c>
      <c r="C195">
        <v>-8529.9169999999995</v>
      </c>
      <c r="D195">
        <v>10</v>
      </c>
      <c r="E195">
        <v>2.5</v>
      </c>
      <c r="F195">
        <v>-21324.7925</v>
      </c>
      <c r="G195">
        <v>-21.324792500000001</v>
      </c>
      <c r="H195">
        <v>1</v>
      </c>
      <c r="I195">
        <v>-2132.4792499999999</v>
      </c>
      <c r="J195">
        <v>0.5</v>
      </c>
      <c r="K195">
        <v>-42649.584999999999</v>
      </c>
    </row>
    <row r="196" spans="1:11" x14ac:dyDescent="0.25">
      <c r="A196" s="45" t="s">
        <v>247</v>
      </c>
      <c r="B196" s="45" t="s">
        <v>53</v>
      </c>
      <c r="C196">
        <v>-8575.8050000000003</v>
      </c>
      <c r="D196">
        <v>10</v>
      </c>
      <c r="E196">
        <v>2.5</v>
      </c>
      <c r="F196">
        <v>-21439.512500000001</v>
      </c>
      <c r="G196">
        <v>-21.439512499999999</v>
      </c>
      <c r="H196">
        <v>1</v>
      </c>
      <c r="I196">
        <v>-2143.9512500000001</v>
      </c>
      <c r="J196">
        <v>0.5</v>
      </c>
      <c r="K196">
        <v>-42879.025000000001</v>
      </c>
    </row>
    <row r="197" spans="1:11" x14ac:dyDescent="0.25">
      <c r="A197" s="45" t="s">
        <v>248</v>
      </c>
      <c r="B197" s="45" t="s">
        <v>53</v>
      </c>
      <c r="C197">
        <v>-8621.6929999999993</v>
      </c>
      <c r="D197">
        <v>10</v>
      </c>
      <c r="E197">
        <v>2.5</v>
      </c>
      <c r="F197">
        <v>-21554.232499999998</v>
      </c>
      <c r="G197">
        <v>-21.554232500000001</v>
      </c>
      <c r="H197">
        <v>1</v>
      </c>
      <c r="I197">
        <v>-2155.4232499999998</v>
      </c>
      <c r="J197">
        <v>0.5</v>
      </c>
      <c r="K197">
        <v>-43108.464999999997</v>
      </c>
    </row>
    <row r="198" spans="1:11" x14ac:dyDescent="0.25">
      <c r="A198" s="45" t="s">
        <v>249</v>
      </c>
      <c r="B198" s="45" t="s">
        <v>53</v>
      </c>
      <c r="C198">
        <v>-8667.5810000000001</v>
      </c>
      <c r="D198">
        <v>10</v>
      </c>
      <c r="E198">
        <v>2.5</v>
      </c>
      <c r="F198">
        <v>-21668.952499999999</v>
      </c>
      <c r="G198">
        <v>-21.6689525</v>
      </c>
      <c r="H198">
        <v>1</v>
      </c>
      <c r="I198">
        <v>-2166.89525</v>
      </c>
      <c r="J198">
        <v>0.5</v>
      </c>
      <c r="K198">
        <v>-43337.904999999999</v>
      </c>
    </row>
    <row r="199" spans="1:11" x14ac:dyDescent="0.25">
      <c r="A199" s="45" t="s">
        <v>250</v>
      </c>
      <c r="B199" s="45" t="s">
        <v>53</v>
      </c>
      <c r="C199">
        <v>-8713.4689999999991</v>
      </c>
      <c r="D199">
        <v>10</v>
      </c>
      <c r="E199">
        <v>2.5</v>
      </c>
      <c r="F199">
        <v>-21783.672500000001</v>
      </c>
      <c r="G199">
        <v>-21.783672500000002</v>
      </c>
      <c r="H199">
        <v>1</v>
      </c>
      <c r="I199">
        <v>-2178.3672499999998</v>
      </c>
      <c r="J199">
        <v>0.5</v>
      </c>
      <c r="K199">
        <v>-43567.345000000001</v>
      </c>
    </row>
    <row r="200" spans="1:11" x14ac:dyDescent="0.25">
      <c r="A200" s="45" t="s">
        <v>251</v>
      </c>
      <c r="B200" s="45" t="s">
        <v>53</v>
      </c>
      <c r="C200">
        <v>-8759.357</v>
      </c>
      <c r="D200">
        <v>10</v>
      </c>
      <c r="E200">
        <v>2.5</v>
      </c>
      <c r="F200">
        <v>-21898.392500000002</v>
      </c>
      <c r="G200">
        <v>-21.8983925</v>
      </c>
      <c r="H200">
        <v>1</v>
      </c>
      <c r="I200">
        <v>-2189.83925</v>
      </c>
      <c r="J200">
        <v>0.5</v>
      </c>
      <c r="K200">
        <v>-43796.785000000003</v>
      </c>
    </row>
    <row r="201" spans="1:11" x14ac:dyDescent="0.25">
      <c r="A201" s="45" t="s">
        <v>252</v>
      </c>
      <c r="B201" s="45" t="s">
        <v>53</v>
      </c>
      <c r="C201">
        <v>-8805.2450000000008</v>
      </c>
      <c r="D201">
        <v>10</v>
      </c>
      <c r="E201">
        <v>2.5</v>
      </c>
      <c r="F201">
        <v>-22013.112499999999</v>
      </c>
      <c r="G201">
        <v>-22.013112499999998</v>
      </c>
      <c r="H201">
        <v>1</v>
      </c>
      <c r="I201">
        <v>-2201.3112500000002</v>
      </c>
      <c r="J201">
        <v>0.5</v>
      </c>
      <c r="K201">
        <v>-44026.224999999999</v>
      </c>
    </row>
    <row r="202" spans="1:11" x14ac:dyDescent="0.25">
      <c r="A202" s="45" t="s">
        <v>253</v>
      </c>
      <c r="B202" s="45" t="s">
        <v>53</v>
      </c>
      <c r="C202">
        <v>-8851.1329999999998</v>
      </c>
      <c r="D202">
        <v>10</v>
      </c>
      <c r="E202">
        <v>2.5</v>
      </c>
      <c r="F202">
        <v>-22127.8325</v>
      </c>
      <c r="G202">
        <v>-22.1278325</v>
      </c>
      <c r="H202">
        <v>1</v>
      </c>
      <c r="I202">
        <v>-2212.78325</v>
      </c>
      <c r="J202">
        <v>0.5</v>
      </c>
      <c r="K202">
        <v>-44255.665000000001</v>
      </c>
    </row>
    <row r="203" spans="1:11" x14ac:dyDescent="0.25">
      <c r="A203" s="45" t="s">
        <v>254</v>
      </c>
      <c r="B203" s="45" t="s">
        <v>53</v>
      </c>
      <c r="C203">
        <v>-8897.0210000000006</v>
      </c>
      <c r="D203">
        <v>10</v>
      </c>
      <c r="E203">
        <v>2.5</v>
      </c>
      <c r="F203">
        <v>-22242.552500000002</v>
      </c>
      <c r="G203">
        <v>-22.242552499999999</v>
      </c>
      <c r="H203">
        <v>1</v>
      </c>
      <c r="I203">
        <v>-2224.2552500000002</v>
      </c>
      <c r="J203">
        <v>0.5</v>
      </c>
      <c r="K203">
        <v>-44485.105000000003</v>
      </c>
    </row>
    <row r="204" spans="1:11" x14ac:dyDescent="0.25">
      <c r="A204" s="45" t="s">
        <v>255</v>
      </c>
      <c r="B204" s="45" t="s">
        <v>53</v>
      </c>
      <c r="C204">
        <v>-8942.9089999999997</v>
      </c>
      <c r="D204">
        <v>10</v>
      </c>
      <c r="E204">
        <v>2.5</v>
      </c>
      <c r="F204">
        <v>-22357.272499999999</v>
      </c>
      <c r="G204">
        <v>-22.357272500000001</v>
      </c>
      <c r="H204">
        <v>1</v>
      </c>
      <c r="I204">
        <v>-2235.7272499999999</v>
      </c>
      <c r="J204">
        <v>0.5</v>
      </c>
      <c r="K204">
        <v>-44714.544999999998</v>
      </c>
    </row>
    <row r="205" spans="1:11" x14ac:dyDescent="0.25">
      <c r="A205" s="45" t="s">
        <v>256</v>
      </c>
      <c r="B205" s="45" t="s">
        <v>53</v>
      </c>
      <c r="C205">
        <v>-8988.7970000000005</v>
      </c>
      <c r="D205">
        <v>10</v>
      </c>
      <c r="E205">
        <v>2.5</v>
      </c>
      <c r="F205">
        <v>-22471.9925</v>
      </c>
      <c r="G205">
        <v>-22.471992499999999</v>
      </c>
      <c r="H205">
        <v>1</v>
      </c>
      <c r="I205">
        <v>-2247.1992500000001</v>
      </c>
      <c r="J205">
        <v>0.5</v>
      </c>
      <c r="K205">
        <v>-44943.985000000001</v>
      </c>
    </row>
    <row r="206" spans="1:11" x14ac:dyDescent="0.25">
      <c r="A206" s="45" t="s">
        <v>257</v>
      </c>
      <c r="B206" s="45" t="s">
        <v>53</v>
      </c>
      <c r="C206">
        <v>-9034.6849999999995</v>
      </c>
      <c r="D206">
        <v>10</v>
      </c>
      <c r="E206">
        <v>2.5</v>
      </c>
      <c r="F206">
        <v>-22586.712500000001</v>
      </c>
      <c r="G206">
        <v>-22.586712500000001</v>
      </c>
      <c r="H206">
        <v>1</v>
      </c>
      <c r="I206">
        <v>-2258.6712499999999</v>
      </c>
      <c r="J206">
        <v>0.5</v>
      </c>
      <c r="K206">
        <v>-45173.425000000003</v>
      </c>
    </row>
    <row r="207" spans="1:11" x14ac:dyDescent="0.25">
      <c r="A207" s="45" t="s">
        <v>258</v>
      </c>
      <c r="B207" s="45" t="s">
        <v>53</v>
      </c>
      <c r="C207">
        <v>-9080.5730000000003</v>
      </c>
      <c r="D207">
        <v>10</v>
      </c>
      <c r="E207">
        <v>2.5</v>
      </c>
      <c r="F207">
        <v>-22701.432499999999</v>
      </c>
      <c r="G207">
        <v>-22.701432499999999</v>
      </c>
      <c r="H207">
        <v>1</v>
      </c>
      <c r="I207">
        <v>-2270.1432500000001</v>
      </c>
      <c r="J207">
        <v>0.5</v>
      </c>
      <c r="K207">
        <v>-45402.864999999998</v>
      </c>
    </row>
    <row r="208" spans="1:11" x14ac:dyDescent="0.25">
      <c r="A208" s="45" t="s">
        <v>259</v>
      </c>
      <c r="B208" s="45" t="s">
        <v>53</v>
      </c>
      <c r="C208">
        <v>-9126.4609999999993</v>
      </c>
      <c r="D208">
        <v>10</v>
      </c>
      <c r="E208">
        <v>2.5</v>
      </c>
      <c r="F208">
        <v>-22816.1525</v>
      </c>
      <c r="G208">
        <v>-22.816152500000001</v>
      </c>
      <c r="H208">
        <v>1</v>
      </c>
      <c r="I208">
        <v>-2281.6152499999998</v>
      </c>
      <c r="J208">
        <v>0.5</v>
      </c>
      <c r="K208">
        <v>-45632.305</v>
      </c>
    </row>
    <row r="209" spans="1:11" x14ac:dyDescent="0.25">
      <c r="A209" s="45" t="s">
        <v>260</v>
      </c>
      <c r="B209" s="45" t="s">
        <v>53</v>
      </c>
      <c r="C209">
        <v>-9172.3490000000002</v>
      </c>
      <c r="D209">
        <v>10</v>
      </c>
      <c r="E209">
        <v>2.5</v>
      </c>
      <c r="F209">
        <v>-22930.872500000001</v>
      </c>
      <c r="G209">
        <v>-22.9308725</v>
      </c>
      <c r="H209">
        <v>1</v>
      </c>
      <c r="I209">
        <v>-2293.08725</v>
      </c>
      <c r="J209">
        <v>0.5</v>
      </c>
      <c r="K209">
        <v>-45861.745000000003</v>
      </c>
    </row>
    <row r="210" spans="1:11" x14ac:dyDescent="0.25">
      <c r="A210" s="45" t="s">
        <v>261</v>
      </c>
      <c r="B210" s="45" t="s">
        <v>53</v>
      </c>
      <c r="C210">
        <v>-9218.2369999999992</v>
      </c>
      <c r="D210">
        <v>10</v>
      </c>
      <c r="E210">
        <v>2.5</v>
      </c>
      <c r="F210">
        <v>-23045.592499999999</v>
      </c>
      <c r="G210">
        <v>-23.045592500000001</v>
      </c>
      <c r="H210">
        <v>1</v>
      </c>
      <c r="I210">
        <v>-2304.5592499999998</v>
      </c>
      <c r="J210">
        <v>0.5</v>
      </c>
      <c r="K210">
        <v>-46091.184999999998</v>
      </c>
    </row>
    <row r="211" spans="1:11" x14ac:dyDescent="0.25">
      <c r="A211" s="45" t="s">
        <v>262</v>
      </c>
      <c r="B211" s="45" t="s">
        <v>53</v>
      </c>
      <c r="C211">
        <v>-9264.125</v>
      </c>
      <c r="D211">
        <v>10</v>
      </c>
      <c r="E211">
        <v>2.5</v>
      </c>
      <c r="F211">
        <v>-23160.3125</v>
      </c>
      <c r="G211">
        <v>-23.1603125</v>
      </c>
      <c r="H211">
        <v>1</v>
      </c>
      <c r="I211">
        <v>-2316.03125</v>
      </c>
      <c r="J211">
        <v>0.5</v>
      </c>
      <c r="K211">
        <v>-46320.625</v>
      </c>
    </row>
    <row r="212" spans="1:11" x14ac:dyDescent="0.25">
      <c r="A212" s="45" t="s">
        <v>263</v>
      </c>
      <c r="B212" s="45" t="s">
        <v>53</v>
      </c>
      <c r="C212">
        <v>-9310.0130000000008</v>
      </c>
      <c r="D212">
        <v>10</v>
      </c>
      <c r="E212">
        <v>2.5</v>
      </c>
      <c r="F212">
        <v>-23275.032500000001</v>
      </c>
      <c r="G212">
        <v>-23.275032499999998</v>
      </c>
      <c r="H212">
        <v>1</v>
      </c>
      <c r="I212">
        <v>-2327.5032500000002</v>
      </c>
      <c r="J212">
        <v>0.5</v>
      </c>
      <c r="K212">
        <v>-46550.065000000002</v>
      </c>
    </row>
    <row r="213" spans="1:11" x14ac:dyDescent="0.25">
      <c r="A213" s="45" t="s">
        <v>264</v>
      </c>
      <c r="B213" s="45" t="s">
        <v>53</v>
      </c>
      <c r="C213">
        <v>-9355.9009999999998</v>
      </c>
      <c r="D213">
        <v>10</v>
      </c>
      <c r="E213">
        <v>2.5</v>
      </c>
      <c r="F213">
        <v>-23389.752499999999</v>
      </c>
      <c r="G213">
        <v>-23.3897525</v>
      </c>
      <c r="H213">
        <v>1</v>
      </c>
      <c r="I213">
        <v>-2338.97525</v>
      </c>
      <c r="J213">
        <v>0.5</v>
      </c>
      <c r="K213">
        <v>-46779.504999999997</v>
      </c>
    </row>
    <row r="214" spans="1:11" x14ac:dyDescent="0.25">
      <c r="A214" s="45" t="s">
        <v>265</v>
      </c>
      <c r="B214" s="45" t="s">
        <v>53</v>
      </c>
      <c r="C214">
        <v>-9401.7890000000007</v>
      </c>
      <c r="D214">
        <v>10</v>
      </c>
      <c r="E214">
        <v>2.5</v>
      </c>
      <c r="F214">
        <v>-23504.4725</v>
      </c>
      <c r="G214">
        <v>-23.504472499999999</v>
      </c>
      <c r="H214">
        <v>1</v>
      </c>
      <c r="I214">
        <v>-2350.4472500000002</v>
      </c>
      <c r="J214">
        <v>0.5</v>
      </c>
      <c r="K214">
        <v>-47008.945</v>
      </c>
    </row>
    <row r="215" spans="1:11" x14ac:dyDescent="0.25">
      <c r="A215" s="45" t="s">
        <v>266</v>
      </c>
      <c r="B215" s="45" t="s">
        <v>53</v>
      </c>
      <c r="C215">
        <v>-9447.6769999999997</v>
      </c>
      <c r="D215">
        <v>10</v>
      </c>
      <c r="E215">
        <v>2.5</v>
      </c>
      <c r="F215">
        <v>-23619.192500000001</v>
      </c>
      <c r="G215">
        <v>-23.6191925</v>
      </c>
      <c r="H215">
        <v>1</v>
      </c>
      <c r="I215">
        <v>-2361.9192499999999</v>
      </c>
      <c r="J215">
        <v>0.5</v>
      </c>
      <c r="K215">
        <v>-47238.385000000002</v>
      </c>
    </row>
    <row r="216" spans="1:11" x14ac:dyDescent="0.25">
      <c r="A216" s="45" t="s">
        <v>267</v>
      </c>
      <c r="B216" s="45" t="s">
        <v>53</v>
      </c>
      <c r="C216">
        <v>-9493.5650000000005</v>
      </c>
      <c r="D216">
        <v>10</v>
      </c>
      <c r="E216">
        <v>2.5</v>
      </c>
      <c r="F216">
        <v>-23733.912499999999</v>
      </c>
      <c r="G216">
        <v>-23.733912499999999</v>
      </c>
      <c r="H216">
        <v>1</v>
      </c>
      <c r="I216">
        <v>-2373.3912500000001</v>
      </c>
      <c r="J216">
        <v>0.5</v>
      </c>
      <c r="K216">
        <v>-47467.824999999997</v>
      </c>
    </row>
    <row r="217" spans="1:11" x14ac:dyDescent="0.25">
      <c r="A217" s="45" t="s">
        <v>268</v>
      </c>
      <c r="B217" s="45" t="s">
        <v>53</v>
      </c>
      <c r="C217">
        <v>-9539.4529999999995</v>
      </c>
      <c r="D217">
        <v>10</v>
      </c>
      <c r="E217">
        <v>2.5</v>
      </c>
      <c r="F217">
        <v>-23848.6325</v>
      </c>
      <c r="G217">
        <v>-23.848632500000001</v>
      </c>
      <c r="H217">
        <v>1</v>
      </c>
      <c r="I217">
        <v>-2384.8632499999999</v>
      </c>
      <c r="J217">
        <v>0.5</v>
      </c>
      <c r="K217">
        <v>-47697.264999999999</v>
      </c>
    </row>
    <row r="218" spans="1:11" x14ac:dyDescent="0.25">
      <c r="A218" s="45" t="s">
        <v>269</v>
      </c>
      <c r="B218" s="45" t="s">
        <v>53</v>
      </c>
      <c r="C218">
        <v>-9585.3410000000003</v>
      </c>
      <c r="D218">
        <v>10</v>
      </c>
      <c r="E218">
        <v>2.5</v>
      </c>
      <c r="F218">
        <v>-23963.352500000001</v>
      </c>
      <c r="G218">
        <v>-23.963352499999999</v>
      </c>
      <c r="H218">
        <v>1</v>
      </c>
      <c r="I218">
        <v>-2396.3352500000001</v>
      </c>
      <c r="J218">
        <v>0.5</v>
      </c>
      <c r="K218">
        <v>-47926.705000000002</v>
      </c>
    </row>
    <row r="219" spans="1:11" x14ac:dyDescent="0.25">
      <c r="A219" s="45" t="s">
        <v>270</v>
      </c>
      <c r="B219" s="45" t="s">
        <v>53</v>
      </c>
      <c r="C219">
        <v>-9631.2289999999994</v>
      </c>
      <c r="D219">
        <v>10</v>
      </c>
      <c r="E219">
        <v>2.5</v>
      </c>
      <c r="F219">
        <v>-24078.072499999998</v>
      </c>
      <c r="G219">
        <v>-24.078072500000001</v>
      </c>
      <c r="H219">
        <v>1</v>
      </c>
      <c r="I219">
        <v>-2407.8072499999998</v>
      </c>
      <c r="J219">
        <v>0.5</v>
      </c>
      <c r="K219">
        <v>-48156.144999999997</v>
      </c>
    </row>
    <row r="220" spans="1:11" x14ac:dyDescent="0.25">
      <c r="A220" s="45" t="s">
        <v>271</v>
      </c>
      <c r="B220" s="45" t="s">
        <v>53</v>
      </c>
      <c r="C220">
        <v>-9677.1170000000002</v>
      </c>
      <c r="D220">
        <v>10</v>
      </c>
      <c r="E220">
        <v>2.5</v>
      </c>
      <c r="F220">
        <v>-24192.7925</v>
      </c>
      <c r="G220">
        <v>-24.192792499999999</v>
      </c>
      <c r="H220">
        <v>1</v>
      </c>
      <c r="I220">
        <v>-2419.27925</v>
      </c>
      <c r="J220">
        <v>0.5</v>
      </c>
      <c r="K220">
        <v>-48385.584999999999</v>
      </c>
    </row>
    <row r="221" spans="1:11" x14ac:dyDescent="0.25">
      <c r="A221" s="45" t="s">
        <v>272</v>
      </c>
      <c r="B221" s="45" t="s">
        <v>53</v>
      </c>
      <c r="C221">
        <v>-9723.0049999999992</v>
      </c>
      <c r="D221">
        <v>10</v>
      </c>
      <c r="E221">
        <v>2.5</v>
      </c>
      <c r="F221">
        <v>-24307.512500000001</v>
      </c>
      <c r="G221">
        <v>-24.307512500000001</v>
      </c>
      <c r="H221">
        <v>1</v>
      </c>
      <c r="I221">
        <v>-2430.7512499999998</v>
      </c>
      <c r="J221">
        <v>0.5</v>
      </c>
      <c r="K221">
        <v>-48615.025000000001</v>
      </c>
    </row>
    <row r="222" spans="1:11" x14ac:dyDescent="0.25">
      <c r="A222" s="45" t="s">
        <v>273</v>
      </c>
      <c r="B222" s="45" t="s">
        <v>53</v>
      </c>
      <c r="C222">
        <v>-9768.893</v>
      </c>
      <c r="D222">
        <v>10</v>
      </c>
      <c r="E222">
        <v>2.5</v>
      </c>
      <c r="F222">
        <v>-24422.232499999998</v>
      </c>
      <c r="G222">
        <v>-24.4222325</v>
      </c>
      <c r="H222">
        <v>1</v>
      </c>
      <c r="I222">
        <v>-2442.22325</v>
      </c>
      <c r="J222">
        <v>0.5</v>
      </c>
      <c r="K222">
        <v>-48844.464999999997</v>
      </c>
    </row>
    <row r="223" spans="1:11" x14ac:dyDescent="0.25">
      <c r="A223" s="45" t="s">
        <v>274</v>
      </c>
      <c r="B223" s="45" t="s">
        <v>53</v>
      </c>
      <c r="C223">
        <v>-9814.7810000000009</v>
      </c>
      <c r="D223">
        <v>10</v>
      </c>
      <c r="E223">
        <v>2.5</v>
      </c>
      <c r="F223">
        <v>-24536.952499999999</v>
      </c>
      <c r="G223">
        <v>-24.536952500000002</v>
      </c>
      <c r="H223">
        <v>1</v>
      </c>
      <c r="I223">
        <v>-2453.6952500000002</v>
      </c>
      <c r="J223">
        <v>0.5</v>
      </c>
      <c r="K223">
        <v>-49073.904999999999</v>
      </c>
    </row>
    <row r="224" spans="1:11" x14ac:dyDescent="0.25">
      <c r="A224" s="45" t="s">
        <v>275</v>
      </c>
      <c r="B224" s="45" t="s">
        <v>53</v>
      </c>
      <c r="C224">
        <v>-9860.6689999999999</v>
      </c>
      <c r="D224">
        <v>10</v>
      </c>
      <c r="E224">
        <v>2.5</v>
      </c>
      <c r="F224">
        <v>-24651.672500000001</v>
      </c>
      <c r="G224">
        <v>-24.6516725</v>
      </c>
      <c r="H224">
        <v>1</v>
      </c>
      <c r="I224">
        <v>-2465.16725</v>
      </c>
      <c r="J224">
        <v>0.5</v>
      </c>
      <c r="K224">
        <v>-49303.345000000001</v>
      </c>
    </row>
    <row r="225" spans="1:11" x14ac:dyDescent="0.25">
      <c r="A225" s="45" t="s">
        <v>276</v>
      </c>
      <c r="B225" s="45" t="s">
        <v>53</v>
      </c>
      <c r="C225">
        <v>-9906.5570000000007</v>
      </c>
      <c r="D225">
        <v>10</v>
      </c>
      <c r="E225">
        <v>2.5</v>
      </c>
      <c r="F225">
        <v>-24766.392500000002</v>
      </c>
      <c r="G225">
        <v>-24.766392499999998</v>
      </c>
      <c r="H225">
        <v>1</v>
      </c>
      <c r="I225">
        <v>-2476.6392500000002</v>
      </c>
      <c r="J225">
        <v>0.5</v>
      </c>
      <c r="K225">
        <v>-49532.785000000003</v>
      </c>
    </row>
    <row r="226" spans="1:11" x14ac:dyDescent="0.25">
      <c r="A226" s="45" t="s">
        <v>277</v>
      </c>
      <c r="B226" s="45" t="s">
        <v>53</v>
      </c>
      <c r="C226">
        <v>-9952.4449999999997</v>
      </c>
      <c r="D226">
        <v>10</v>
      </c>
      <c r="E226">
        <v>2.5</v>
      </c>
      <c r="F226">
        <v>-24881.112499999999</v>
      </c>
      <c r="G226">
        <v>-24.8811125</v>
      </c>
      <c r="H226">
        <v>1</v>
      </c>
      <c r="I226">
        <v>-2488.1112499999999</v>
      </c>
      <c r="J226">
        <v>0.5</v>
      </c>
      <c r="K226">
        <v>-49762.224999999999</v>
      </c>
    </row>
    <row r="227" spans="1:11" x14ac:dyDescent="0.25">
      <c r="A227" s="45" t="s">
        <v>278</v>
      </c>
      <c r="B227" s="45" t="s">
        <v>53</v>
      </c>
      <c r="C227">
        <v>-9998.3330000000005</v>
      </c>
      <c r="D227">
        <v>10</v>
      </c>
      <c r="E227">
        <v>2.5</v>
      </c>
      <c r="F227">
        <v>-24995.8325</v>
      </c>
      <c r="G227">
        <v>-24.995832499999999</v>
      </c>
      <c r="H227">
        <v>1</v>
      </c>
      <c r="I227">
        <v>-2499.5832500000001</v>
      </c>
      <c r="J227">
        <v>0.5</v>
      </c>
      <c r="K227">
        <v>-49991.665000000001</v>
      </c>
    </row>
    <row r="228" spans="1:11" x14ac:dyDescent="0.25">
      <c r="A228" s="45" t="s">
        <v>279</v>
      </c>
      <c r="B228" s="45" t="s">
        <v>53</v>
      </c>
      <c r="C228">
        <v>-10044.221</v>
      </c>
      <c r="D228">
        <v>10</v>
      </c>
      <c r="E228">
        <v>2.5</v>
      </c>
      <c r="F228">
        <v>-25110.552500000002</v>
      </c>
      <c r="G228">
        <v>-25.110552500000001</v>
      </c>
      <c r="H228">
        <v>1</v>
      </c>
      <c r="I228">
        <v>-2511.0552499999999</v>
      </c>
      <c r="J228">
        <v>0.5</v>
      </c>
      <c r="K228">
        <v>-50221.105000000003</v>
      </c>
    </row>
    <row r="229" spans="1:11" x14ac:dyDescent="0.25">
      <c r="A229" s="45" t="s">
        <v>280</v>
      </c>
      <c r="B229" s="45" t="s">
        <v>53</v>
      </c>
      <c r="C229">
        <v>-10090.109</v>
      </c>
      <c r="D229">
        <v>10</v>
      </c>
      <c r="E229">
        <v>2.5</v>
      </c>
      <c r="F229">
        <v>-25225.272499999999</v>
      </c>
      <c r="G229">
        <v>-25.225272499999999</v>
      </c>
      <c r="H229">
        <v>1</v>
      </c>
      <c r="I229">
        <v>-2522.5272500000001</v>
      </c>
      <c r="J229">
        <v>0.5</v>
      </c>
      <c r="K229">
        <v>-50450.544999999998</v>
      </c>
    </row>
    <row r="230" spans="1:11" x14ac:dyDescent="0.25">
      <c r="A230" s="45" t="s">
        <v>281</v>
      </c>
      <c r="B230" s="45" t="s">
        <v>53</v>
      </c>
      <c r="C230">
        <v>-10135.996999999999</v>
      </c>
      <c r="D230">
        <v>10</v>
      </c>
      <c r="E230">
        <v>2.5</v>
      </c>
      <c r="F230">
        <v>-25339.9925</v>
      </c>
      <c r="G230">
        <v>-25.339992500000001</v>
      </c>
      <c r="H230">
        <v>1</v>
      </c>
      <c r="I230">
        <v>-2533.9992499999998</v>
      </c>
      <c r="J230">
        <v>0.5</v>
      </c>
      <c r="K230">
        <v>-50679.985000000001</v>
      </c>
    </row>
    <row r="231" spans="1:11" x14ac:dyDescent="0.25">
      <c r="A231" s="45" t="s">
        <v>282</v>
      </c>
      <c r="B231" s="45" t="s">
        <v>53</v>
      </c>
      <c r="C231">
        <v>-10181.885</v>
      </c>
      <c r="D231">
        <v>10</v>
      </c>
      <c r="E231">
        <v>2.5</v>
      </c>
      <c r="F231">
        <v>-25454.712500000001</v>
      </c>
      <c r="G231">
        <v>-25.454712499999999</v>
      </c>
      <c r="H231">
        <v>1</v>
      </c>
      <c r="I231">
        <v>-2545.4712500000001</v>
      </c>
      <c r="J231">
        <v>0.5</v>
      </c>
      <c r="K231">
        <v>-50909.425000000003</v>
      </c>
    </row>
    <row r="232" spans="1:11" x14ac:dyDescent="0.25">
      <c r="A232" s="45" t="s">
        <v>283</v>
      </c>
      <c r="B232" s="45" t="s">
        <v>53</v>
      </c>
      <c r="C232">
        <v>-10227.772999999999</v>
      </c>
      <c r="D232">
        <v>10</v>
      </c>
      <c r="E232">
        <v>2.5</v>
      </c>
      <c r="F232">
        <v>-25569.432499999999</v>
      </c>
      <c r="G232">
        <v>-25.569432500000001</v>
      </c>
      <c r="H232">
        <v>1</v>
      </c>
      <c r="I232">
        <v>-2556.9432499999998</v>
      </c>
      <c r="J232">
        <v>0.5</v>
      </c>
      <c r="K232">
        <v>-51138.864999999998</v>
      </c>
    </row>
    <row r="233" spans="1:11" x14ac:dyDescent="0.25">
      <c r="A233" s="45" t="s">
        <v>284</v>
      </c>
      <c r="B233" s="45" t="s">
        <v>53</v>
      </c>
      <c r="C233">
        <v>-10273.661</v>
      </c>
      <c r="D233">
        <v>10</v>
      </c>
      <c r="E233">
        <v>2.5</v>
      </c>
      <c r="F233">
        <v>-25684.1525</v>
      </c>
      <c r="G233">
        <v>-25.6841525</v>
      </c>
      <c r="H233">
        <v>1</v>
      </c>
      <c r="I233">
        <v>-2568.41525</v>
      </c>
      <c r="J233">
        <v>0.5</v>
      </c>
      <c r="K233">
        <v>-51368.305</v>
      </c>
    </row>
    <row r="234" spans="1:11" x14ac:dyDescent="0.25">
      <c r="A234" s="45" t="s">
        <v>285</v>
      </c>
      <c r="B234" s="45" t="s">
        <v>53</v>
      </c>
      <c r="C234">
        <v>-10319.549000000001</v>
      </c>
      <c r="D234">
        <v>10</v>
      </c>
      <c r="E234">
        <v>2.5</v>
      </c>
      <c r="F234">
        <v>-25798.872500000001</v>
      </c>
      <c r="G234">
        <v>-25.798872500000002</v>
      </c>
      <c r="H234">
        <v>1</v>
      </c>
      <c r="I234">
        <v>-2579.8872500000002</v>
      </c>
      <c r="J234">
        <v>0.5</v>
      </c>
      <c r="K234">
        <v>-51597.745000000003</v>
      </c>
    </row>
    <row r="235" spans="1:11" x14ac:dyDescent="0.25">
      <c r="A235" s="45" t="s">
        <v>286</v>
      </c>
      <c r="B235" s="45" t="s">
        <v>53</v>
      </c>
      <c r="C235">
        <v>-10365.437</v>
      </c>
      <c r="D235">
        <v>10</v>
      </c>
      <c r="E235">
        <v>2.5</v>
      </c>
      <c r="F235">
        <v>-25913.592499999999</v>
      </c>
      <c r="G235">
        <v>-25.9135925</v>
      </c>
      <c r="H235">
        <v>1</v>
      </c>
      <c r="I235">
        <v>-2591.35925</v>
      </c>
      <c r="J235">
        <v>0.5</v>
      </c>
      <c r="K235">
        <v>-51827.184999999998</v>
      </c>
    </row>
    <row r="236" spans="1:11" x14ac:dyDescent="0.25">
      <c r="A236" s="45" t="s">
        <v>287</v>
      </c>
      <c r="B236" s="45" t="s">
        <v>53</v>
      </c>
      <c r="C236">
        <v>-10411.325000000001</v>
      </c>
      <c r="D236">
        <v>10</v>
      </c>
      <c r="E236">
        <v>2.5</v>
      </c>
      <c r="F236">
        <v>-26028.3125</v>
      </c>
      <c r="G236">
        <v>-26.028312499999998</v>
      </c>
      <c r="H236">
        <v>1</v>
      </c>
      <c r="I236">
        <v>-2602.8312500000002</v>
      </c>
      <c r="J236">
        <v>0.5</v>
      </c>
      <c r="K236">
        <v>-52056.625</v>
      </c>
    </row>
    <row r="237" spans="1:11" x14ac:dyDescent="0.25">
      <c r="A237" s="45" t="s">
        <v>288</v>
      </c>
      <c r="B237" s="45" t="s">
        <v>53</v>
      </c>
      <c r="C237">
        <v>-10457.213</v>
      </c>
      <c r="D237">
        <v>10</v>
      </c>
      <c r="E237">
        <v>2.5</v>
      </c>
      <c r="F237">
        <v>-26143.032500000001</v>
      </c>
      <c r="G237">
        <v>-26.1430325</v>
      </c>
      <c r="H237">
        <v>1</v>
      </c>
      <c r="I237">
        <v>-2614.3032499999999</v>
      </c>
      <c r="J237">
        <v>0.5</v>
      </c>
      <c r="K237">
        <v>-52286.065000000002</v>
      </c>
    </row>
    <row r="238" spans="1:11" x14ac:dyDescent="0.25">
      <c r="A238" s="45" t="s">
        <v>289</v>
      </c>
      <c r="B238" s="45" t="s">
        <v>53</v>
      </c>
      <c r="C238">
        <v>-10503.101000000001</v>
      </c>
      <c r="D238">
        <v>10</v>
      </c>
      <c r="E238">
        <v>2.5</v>
      </c>
      <c r="F238">
        <v>-26257.752499999999</v>
      </c>
      <c r="G238">
        <v>-26.257752499999999</v>
      </c>
      <c r="H238">
        <v>1</v>
      </c>
      <c r="I238">
        <v>-2625.7752500000001</v>
      </c>
      <c r="J238">
        <v>0.5</v>
      </c>
      <c r="K238">
        <v>-52515.504999999997</v>
      </c>
    </row>
    <row r="239" spans="1:11" x14ac:dyDescent="0.25">
      <c r="A239" s="45" t="s">
        <v>290</v>
      </c>
      <c r="B239" s="45" t="s">
        <v>53</v>
      </c>
      <c r="C239">
        <v>-10548.989</v>
      </c>
      <c r="D239">
        <v>10</v>
      </c>
      <c r="E239">
        <v>2.5</v>
      </c>
      <c r="F239">
        <v>-26372.4725</v>
      </c>
      <c r="G239">
        <v>-26.372472500000001</v>
      </c>
      <c r="H239">
        <v>1</v>
      </c>
      <c r="I239">
        <v>-2637.2472499999999</v>
      </c>
      <c r="J239">
        <v>0.5</v>
      </c>
      <c r="K239">
        <v>-52744.945</v>
      </c>
    </row>
    <row r="240" spans="1:11" x14ac:dyDescent="0.25">
      <c r="A240" s="45" t="s">
        <v>291</v>
      </c>
      <c r="B240" s="45" t="s">
        <v>53</v>
      </c>
      <c r="C240">
        <v>-10594.877</v>
      </c>
      <c r="D240">
        <v>10</v>
      </c>
      <c r="E240">
        <v>2.5</v>
      </c>
      <c r="F240">
        <v>-26487.192500000001</v>
      </c>
      <c r="G240">
        <v>-26.487192499999999</v>
      </c>
      <c r="H240">
        <v>1</v>
      </c>
      <c r="I240">
        <v>-2648.7192500000001</v>
      </c>
      <c r="J240">
        <v>0.5</v>
      </c>
      <c r="K240">
        <v>-52974.385000000002</v>
      </c>
    </row>
    <row r="241" spans="1:11" x14ac:dyDescent="0.25">
      <c r="A241" s="45" t="s">
        <v>292</v>
      </c>
      <c r="B241" s="45" t="s">
        <v>53</v>
      </c>
      <c r="C241">
        <v>-10640.764999999999</v>
      </c>
      <c r="D241">
        <v>10</v>
      </c>
      <c r="E241">
        <v>2.5</v>
      </c>
      <c r="F241">
        <v>-26601.912499999999</v>
      </c>
      <c r="G241">
        <v>-26.601912500000001</v>
      </c>
      <c r="H241">
        <v>1</v>
      </c>
      <c r="I241">
        <v>-2660.1912499999999</v>
      </c>
      <c r="J241">
        <v>0.5</v>
      </c>
      <c r="K241">
        <v>-53203.824999999997</v>
      </c>
    </row>
    <row r="242" spans="1:11" x14ac:dyDescent="0.25">
      <c r="A242" s="45" t="s">
        <v>293</v>
      </c>
      <c r="B242" s="45" t="s">
        <v>53</v>
      </c>
      <c r="C242">
        <v>-10686.653</v>
      </c>
      <c r="D242">
        <v>10</v>
      </c>
      <c r="E242">
        <v>2.5</v>
      </c>
      <c r="F242">
        <v>-26716.6325</v>
      </c>
      <c r="G242">
        <v>-26.716632499999999</v>
      </c>
      <c r="H242">
        <v>1</v>
      </c>
      <c r="I242">
        <v>-2671.6632500000001</v>
      </c>
      <c r="J242">
        <v>0.5</v>
      </c>
      <c r="K242">
        <v>-53433.264999999999</v>
      </c>
    </row>
    <row r="243" spans="1:11" x14ac:dyDescent="0.25">
      <c r="A243" s="45" t="s">
        <v>294</v>
      </c>
      <c r="B243" s="45" t="s">
        <v>53</v>
      </c>
      <c r="C243">
        <v>-10732.540999999999</v>
      </c>
      <c r="D243">
        <v>10</v>
      </c>
      <c r="E243">
        <v>2.5</v>
      </c>
      <c r="F243">
        <v>-26831.352500000001</v>
      </c>
      <c r="G243">
        <v>-26.831352500000001</v>
      </c>
      <c r="H243">
        <v>1</v>
      </c>
      <c r="I243">
        <v>-2683.1352499999998</v>
      </c>
      <c r="J243">
        <v>0.5</v>
      </c>
      <c r="K243">
        <v>-53662.705000000002</v>
      </c>
    </row>
    <row r="244" spans="1:11" x14ac:dyDescent="0.25">
      <c r="A244" s="45" t="s">
        <v>295</v>
      </c>
      <c r="B244" s="45" t="s">
        <v>53</v>
      </c>
      <c r="C244">
        <v>-10778.429</v>
      </c>
      <c r="D244">
        <v>10</v>
      </c>
      <c r="E244">
        <v>2.5</v>
      </c>
      <c r="F244">
        <v>-26946.072499999998</v>
      </c>
      <c r="G244">
        <v>-26.9460725</v>
      </c>
      <c r="H244">
        <v>1</v>
      </c>
      <c r="I244">
        <v>-2694.60725</v>
      </c>
      <c r="J244">
        <v>0.5</v>
      </c>
      <c r="K244">
        <v>-53892.144999999997</v>
      </c>
    </row>
    <row r="245" spans="1:11" x14ac:dyDescent="0.25">
      <c r="A245" s="45" t="s">
        <v>296</v>
      </c>
      <c r="B245" s="45" t="s">
        <v>53</v>
      </c>
      <c r="C245">
        <v>-10824.316999999999</v>
      </c>
      <c r="D245">
        <v>10</v>
      </c>
      <c r="E245">
        <v>2.5</v>
      </c>
      <c r="F245">
        <v>-27060.7925</v>
      </c>
      <c r="G245">
        <v>-27.060792500000002</v>
      </c>
      <c r="H245">
        <v>1</v>
      </c>
      <c r="I245">
        <v>-2706.0792499999998</v>
      </c>
      <c r="J245">
        <v>0.5</v>
      </c>
      <c r="K245">
        <v>-54121.584999999999</v>
      </c>
    </row>
    <row r="246" spans="1:11" x14ac:dyDescent="0.25">
      <c r="A246" s="45" t="s">
        <v>297</v>
      </c>
      <c r="B246" s="45" t="s">
        <v>53</v>
      </c>
      <c r="C246">
        <v>-10870.205</v>
      </c>
      <c r="D246">
        <v>10</v>
      </c>
      <c r="E246">
        <v>2.5</v>
      </c>
      <c r="F246">
        <v>-27175.512500000001</v>
      </c>
      <c r="G246">
        <v>-27.1755125</v>
      </c>
      <c r="H246">
        <v>1</v>
      </c>
      <c r="I246">
        <v>-2717.55125</v>
      </c>
      <c r="J246">
        <v>0.5</v>
      </c>
      <c r="K246">
        <v>-54351.025000000001</v>
      </c>
    </row>
    <row r="247" spans="1:11" x14ac:dyDescent="0.25">
      <c r="A247" s="45" t="s">
        <v>298</v>
      </c>
      <c r="B247" s="45" t="s">
        <v>53</v>
      </c>
      <c r="C247">
        <v>-10916.093000000001</v>
      </c>
      <c r="D247">
        <v>10</v>
      </c>
      <c r="E247">
        <v>2.5</v>
      </c>
      <c r="F247">
        <v>-27290.232499999998</v>
      </c>
      <c r="G247">
        <v>-27.290232499999998</v>
      </c>
      <c r="H247">
        <v>1</v>
      </c>
      <c r="I247">
        <v>-2729.0232500000002</v>
      </c>
      <c r="J247">
        <v>0.5</v>
      </c>
      <c r="K247">
        <v>-54580.464999999997</v>
      </c>
    </row>
    <row r="248" spans="1:11" x14ac:dyDescent="0.25">
      <c r="A248" s="45" t="s">
        <v>299</v>
      </c>
      <c r="B248" s="45" t="s">
        <v>53</v>
      </c>
      <c r="C248">
        <v>-10961.981</v>
      </c>
      <c r="D248">
        <v>10</v>
      </c>
      <c r="E248">
        <v>2.5</v>
      </c>
      <c r="F248">
        <v>-27404.952499999999</v>
      </c>
      <c r="G248">
        <v>-27.4049525</v>
      </c>
      <c r="H248">
        <v>1</v>
      </c>
      <c r="I248">
        <v>-2740.4952499999999</v>
      </c>
      <c r="J248">
        <v>0.5</v>
      </c>
      <c r="K248">
        <v>-54809.904999999999</v>
      </c>
    </row>
    <row r="249" spans="1:11" x14ac:dyDescent="0.25">
      <c r="A249" s="45" t="s">
        <v>300</v>
      </c>
      <c r="B249" s="45" t="s">
        <v>53</v>
      </c>
      <c r="C249">
        <v>-11007.869000000001</v>
      </c>
      <c r="D249">
        <v>10</v>
      </c>
      <c r="E249">
        <v>2.5</v>
      </c>
      <c r="F249">
        <v>-27519.672500000001</v>
      </c>
      <c r="G249">
        <v>-27.519672499999999</v>
      </c>
      <c r="H249">
        <v>1</v>
      </c>
      <c r="I249">
        <v>-2751.9672500000001</v>
      </c>
      <c r="J249">
        <v>0.5</v>
      </c>
      <c r="K249">
        <v>-55039.345000000001</v>
      </c>
    </row>
    <row r="250" spans="1:11" x14ac:dyDescent="0.25">
      <c r="A250" s="45" t="s">
        <v>301</v>
      </c>
      <c r="B250" s="45" t="s">
        <v>53</v>
      </c>
      <c r="C250">
        <v>-11053.757</v>
      </c>
      <c r="D250">
        <v>10</v>
      </c>
      <c r="E250">
        <v>2.5</v>
      </c>
      <c r="F250">
        <v>-27634.392500000002</v>
      </c>
      <c r="G250">
        <v>-27.634392500000001</v>
      </c>
      <c r="H250">
        <v>1</v>
      </c>
      <c r="I250">
        <v>-2763.4392499999999</v>
      </c>
      <c r="J250">
        <v>0.5</v>
      </c>
      <c r="K250">
        <v>-55268.785000000003</v>
      </c>
    </row>
    <row r="251" spans="1:11" x14ac:dyDescent="0.25">
      <c r="A251" s="45" t="s">
        <v>302</v>
      </c>
      <c r="B251" s="45" t="s">
        <v>53</v>
      </c>
      <c r="C251">
        <v>-11099.645</v>
      </c>
      <c r="D251">
        <v>10</v>
      </c>
      <c r="E251">
        <v>2.5</v>
      </c>
      <c r="F251">
        <v>-27749.112499999999</v>
      </c>
      <c r="G251">
        <v>-27.749112499999999</v>
      </c>
      <c r="H251">
        <v>1</v>
      </c>
      <c r="I251">
        <v>-2774.9112500000001</v>
      </c>
      <c r="J251">
        <v>0.5</v>
      </c>
      <c r="K251">
        <v>-55498.224999999999</v>
      </c>
    </row>
    <row r="252" spans="1:11" x14ac:dyDescent="0.25">
      <c r="A252" s="45" t="s">
        <v>303</v>
      </c>
      <c r="B252" s="45" t="s">
        <v>53</v>
      </c>
      <c r="C252">
        <v>-11145.532999999999</v>
      </c>
      <c r="D252">
        <v>10</v>
      </c>
      <c r="E252">
        <v>2.5</v>
      </c>
      <c r="F252">
        <v>-27863.8325</v>
      </c>
      <c r="G252">
        <v>-27.863832500000001</v>
      </c>
      <c r="H252">
        <v>1</v>
      </c>
      <c r="I252">
        <v>-2786.3832499999999</v>
      </c>
      <c r="J252">
        <v>0.5</v>
      </c>
      <c r="K252">
        <v>-55727.665000000001</v>
      </c>
    </row>
    <row r="253" spans="1:11" x14ac:dyDescent="0.25">
      <c r="A253" s="45" t="s">
        <v>304</v>
      </c>
      <c r="B253" s="45" t="s">
        <v>53</v>
      </c>
      <c r="C253">
        <v>-11191.421</v>
      </c>
      <c r="D253">
        <v>10</v>
      </c>
      <c r="E253">
        <v>2.5</v>
      </c>
      <c r="F253">
        <v>-27978.552500000002</v>
      </c>
      <c r="G253">
        <v>-27.978552499999999</v>
      </c>
      <c r="H253">
        <v>1</v>
      </c>
      <c r="I253">
        <v>-2797.8552500000001</v>
      </c>
      <c r="J253">
        <v>0.5</v>
      </c>
      <c r="K253">
        <v>-55957.105000000003</v>
      </c>
    </row>
    <row r="254" spans="1:11" x14ac:dyDescent="0.25">
      <c r="A254" s="45" t="s">
        <v>305</v>
      </c>
      <c r="B254" s="45" t="s">
        <v>53</v>
      </c>
      <c r="C254">
        <v>-11237.308999999999</v>
      </c>
      <c r="D254">
        <v>10</v>
      </c>
      <c r="E254">
        <v>2.5</v>
      </c>
      <c r="F254">
        <v>-28093.272499999999</v>
      </c>
      <c r="G254">
        <v>-28.093272500000001</v>
      </c>
      <c r="H254">
        <v>1</v>
      </c>
      <c r="I254">
        <v>-2809.3272499999998</v>
      </c>
      <c r="J254">
        <v>0.5</v>
      </c>
      <c r="K254">
        <v>-56186.544999999998</v>
      </c>
    </row>
    <row r="255" spans="1:11" x14ac:dyDescent="0.25">
      <c r="A255" s="45" t="s">
        <v>306</v>
      </c>
      <c r="B255" s="45" t="s">
        <v>53</v>
      </c>
      <c r="C255">
        <v>-11283.197</v>
      </c>
      <c r="D255">
        <v>10</v>
      </c>
      <c r="E255">
        <v>2.5</v>
      </c>
      <c r="F255">
        <v>-28207.9925</v>
      </c>
      <c r="G255">
        <v>-28.2079925</v>
      </c>
      <c r="H255">
        <v>1</v>
      </c>
      <c r="I255">
        <v>-2820.79925</v>
      </c>
      <c r="J255">
        <v>0.5</v>
      </c>
      <c r="K255">
        <v>-56415.985000000001</v>
      </c>
    </row>
    <row r="256" spans="1:11" x14ac:dyDescent="0.25">
      <c r="A256" s="45" t="s">
        <v>307</v>
      </c>
      <c r="B256" s="45" t="s">
        <v>53</v>
      </c>
      <c r="C256">
        <v>-11329.084999999999</v>
      </c>
      <c r="D256">
        <v>10</v>
      </c>
      <c r="E256">
        <v>2.5</v>
      </c>
      <c r="F256">
        <v>-28322.712500000001</v>
      </c>
      <c r="G256">
        <v>-28.322712500000002</v>
      </c>
      <c r="H256">
        <v>1</v>
      </c>
      <c r="I256">
        <v>-2832.2712499999998</v>
      </c>
      <c r="J256">
        <v>0.5</v>
      </c>
      <c r="K256">
        <v>-56645.425000000003</v>
      </c>
    </row>
    <row r="257" spans="1:11" x14ac:dyDescent="0.25">
      <c r="A257" s="45" t="s">
        <v>308</v>
      </c>
      <c r="B257" s="45" t="s">
        <v>53</v>
      </c>
      <c r="C257">
        <v>-11374.973</v>
      </c>
      <c r="D257">
        <v>10</v>
      </c>
      <c r="E257">
        <v>2.5</v>
      </c>
      <c r="F257">
        <v>-28437.432499999999</v>
      </c>
      <c r="G257">
        <v>-28.4374325</v>
      </c>
      <c r="H257">
        <v>1</v>
      </c>
      <c r="I257">
        <v>-2843.74325</v>
      </c>
      <c r="J257">
        <v>0.5</v>
      </c>
      <c r="K257">
        <v>-56874.864999999998</v>
      </c>
    </row>
    <row r="258" spans="1:11" x14ac:dyDescent="0.25">
      <c r="A258" s="45" t="s">
        <v>309</v>
      </c>
      <c r="B258" s="45" t="s">
        <v>53</v>
      </c>
      <c r="C258">
        <v>-11420.861000000001</v>
      </c>
      <c r="D258">
        <v>10</v>
      </c>
      <c r="E258">
        <v>2.5</v>
      </c>
      <c r="F258">
        <v>-28552.1525</v>
      </c>
      <c r="G258">
        <v>-28.552152499999998</v>
      </c>
      <c r="H258">
        <v>1</v>
      </c>
      <c r="I258">
        <v>-2855.2152500000002</v>
      </c>
      <c r="J258">
        <v>0.5</v>
      </c>
      <c r="K258">
        <v>-57104.305</v>
      </c>
    </row>
    <row r="259" spans="1:11" x14ac:dyDescent="0.25">
      <c r="A259" s="45" t="s">
        <v>310</v>
      </c>
      <c r="B259" s="45" t="s">
        <v>53</v>
      </c>
      <c r="C259">
        <v>-11466.749</v>
      </c>
      <c r="D259">
        <v>10</v>
      </c>
      <c r="E259">
        <v>2.5</v>
      </c>
      <c r="F259">
        <v>-28666.872500000001</v>
      </c>
      <c r="G259">
        <v>-28.6668725</v>
      </c>
      <c r="H259">
        <v>1</v>
      </c>
      <c r="I259">
        <v>-2866.6872499999999</v>
      </c>
      <c r="J259">
        <v>0.5</v>
      </c>
      <c r="K259">
        <v>-57333.745000000003</v>
      </c>
    </row>
    <row r="260" spans="1:11" x14ac:dyDescent="0.25">
      <c r="A260" s="45" t="s">
        <v>311</v>
      </c>
      <c r="B260" s="45" t="s">
        <v>53</v>
      </c>
      <c r="C260">
        <v>-11512.637000000001</v>
      </c>
      <c r="D260">
        <v>10</v>
      </c>
      <c r="E260">
        <v>2.5</v>
      </c>
      <c r="F260">
        <v>-28781.592499999999</v>
      </c>
      <c r="G260">
        <v>-28.781592499999999</v>
      </c>
      <c r="H260">
        <v>1</v>
      </c>
      <c r="I260">
        <v>-2878.1592500000002</v>
      </c>
      <c r="J260">
        <v>0.5</v>
      </c>
      <c r="K260">
        <v>-57563.184999999998</v>
      </c>
    </row>
    <row r="261" spans="1:11" x14ac:dyDescent="0.25">
      <c r="A261" s="45" t="s">
        <v>312</v>
      </c>
      <c r="B261" s="45" t="s">
        <v>53</v>
      </c>
      <c r="C261">
        <v>-11558.525</v>
      </c>
      <c r="D261">
        <v>10</v>
      </c>
      <c r="E261">
        <v>2.5</v>
      </c>
      <c r="F261">
        <v>-28896.3125</v>
      </c>
      <c r="G261">
        <v>-28.896312500000001</v>
      </c>
      <c r="H261">
        <v>1</v>
      </c>
      <c r="I261">
        <v>-2889.6312499999999</v>
      </c>
      <c r="J261">
        <v>0.5</v>
      </c>
      <c r="K261">
        <v>-57792.625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U1012"/>
  <sheetViews>
    <sheetView workbookViewId="0">
      <selection activeCell="G8" sqref="G8:H8"/>
    </sheetView>
  </sheetViews>
  <sheetFormatPr baseColWidth="10" defaultRowHeight="15" x14ac:dyDescent="0.25"/>
  <cols>
    <col min="4" max="4" width="11.85546875" bestFit="1" customWidth="1"/>
    <col min="5" max="5" width="22.28515625" customWidth="1"/>
    <col min="6" max="6" width="18.140625" customWidth="1"/>
    <col min="7" max="7" width="75.42578125" customWidth="1"/>
    <col min="8" max="8" width="22.42578125" customWidth="1"/>
  </cols>
  <sheetData>
    <row r="1" spans="1:21" ht="24.75" customHeight="1" x14ac:dyDescent="0.25">
      <c r="A1" s="220"/>
      <c r="B1" s="221"/>
      <c r="C1" s="298" t="str">
        <f>control!C1</f>
        <v>Cuadro de mando para el ensayo de humedad en alimentos</v>
      </c>
      <c r="D1" s="299"/>
      <c r="E1" s="299"/>
      <c r="F1" s="300"/>
      <c r="G1" s="180" t="s">
        <v>451</v>
      </c>
      <c r="H1" s="181" t="str">
        <f>control!H1</f>
        <v>SOFT-TC-021</v>
      </c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6"/>
    </row>
    <row r="2" spans="1:21" ht="20.25" customHeight="1" x14ac:dyDescent="0.25">
      <c r="A2" s="220"/>
      <c r="B2" s="221"/>
      <c r="C2" s="298"/>
      <c r="D2" s="299"/>
      <c r="E2" s="299"/>
      <c r="F2" s="300"/>
      <c r="G2" s="180" t="s">
        <v>450</v>
      </c>
      <c r="H2" s="181">
        <f>control!H2</f>
        <v>1</v>
      </c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6"/>
    </row>
    <row r="3" spans="1:21" ht="23.25" customHeight="1" x14ac:dyDescent="0.3">
      <c r="A3" s="220"/>
      <c r="B3" s="221"/>
      <c r="C3" s="301" t="str">
        <f>control!C3</f>
        <v>AOXLAB S.A.S</v>
      </c>
      <c r="D3" s="302"/>
      <c r="E3" s="302"/>
      <c r="F3" s="303"/>
      <c r="G3" s="182" t="s">
        <v>448</v>
      </c>
      <c r="H3" s="183">
        <f>control!H3</f>
        <v>43357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</row>
    <row r="4" spans="1:21" ht="21" x14ac:dyDescent="0.35">
      <c r="A4" s="296" t="s">
        <v>321</v>
      </c>
      <c r="B4" s="296"/>
      <c r="C4" s="296"/>
      <c r="D4" s="296"/>
      <c r="E4" s="296"/>
      <c r="F4" s="296"/>
      <c r="G4" s="296"/>
      <c r="H4" s="296"/>
    </row>
    <row r="5" spans="1:21" ht="15.75" customHeight="1" x14ac:dyDescent="0.3">
      <c r="A5" s="297" t="s">
        <v>322</v>
      </c>
      <c r="B5" s="297"/>
      <c r="C5" s="297"/>
      <c r="D5" s="297"/>
      <c r="E5" s="297"/>
      <c r="F5" s="297"/>
      <c r="G5" s="297"/>
      <c r="H5" s="297"/>
    </row>
    <row r="6" spans="1:21" x14ac:dyDescent="0.25">
      <c r="A6" s="76" t="s">
        <v>325</v>
      </c>
      <c r="B6" t="s">
        <v>36</v>
      </c>
      <c r="D6" s="76" t="s">
        <v>409</v>
      </c>
      <c r="E6" t="str">
        <f>'Cuadro de mando'!B5</f>
        <v>AOAC 945.15 20th - Edition, 2016</v>
      </c>
    </row>
    <row r="7" spans="1:21" ht="15.75" thickBot="1" x14ac:dyDescent="0.3"/>
    <row r="8" spans="1:21" ht="26.25" x14ac:dyDescent="0.25">
      <c r="A8" s="68" t="s">
        <v>41</v>
      </c>
      <c r="B8" s="69" t="s">
        <v>323</v>
      </c>
      <c r="C8" s="69" t="s">
        <v>324</v>
      </c>
      <c r="D8" s="70" t="s">
        <v>8</v>
      </c>
      <c r="E8" s="70" t="s">
        <v>326</v>
      </c>
      <c r="F8" s="70" t="s">
        <v>327</v>
      </c>
      <c r="G8" s="70" t="s">
        <v>328</v>
      </c>
      <c r="H8" s="50" t="s">
        <v>1</v>
      </c>
    </row>
    <row r="9" spans="1:21" x14ac:dyDescent="0.25">
      <c r="A9" s="12" t="str">
        <f>IF(ISBLANK('Cuadro de mando'!B20)=TRUE,"",'Cuadro de mando'!B20)</f>
        <v/>
      </c>
      <c r="B9" s="67" t="str">
        <f>IF(ISBLANK('Cuadro de mando'!A20)=TRUE,"",'Cuadro de mando'!A20)</f>
        <v/>
      </c>
      <c r="C9" s="31" t="str">
        <f>IF(ISBLANK('Cuadro de mando'!C20)=TRUE,"",'Cuadro de mando'!C20)</f>
        <v/>
      </c>
      <c r="D9" s="66" t="str">
        <f>IF(ISNUMBER('Cuadro de mando'!T20)=TRUE,'Cuadro de mando'!T20,"")</f>
        <v/>
      </c>
      <c r="E9" s="66" t="str">
        <f>IF(C9="","",VLOOKUP(C9,'Límites Gráfico'!$A:$D,2,FALSE))</f>
        <v/>
      </c>
      <c r="F9" s="66" t="str">
        <f>IF(C9="","",VLOOKUP(C9,'Límites Gráfico'!$A:$D,3,FALSE))</f>
        <v/>
      </c>
      <c r="G9" s="119"/>
      <c r="H9" s="112"/>
    </row>
    <row r="10" spans="1:21" x14ac:dyDescent="0.25">
      <c r="A10" s="12" t="str">
        <f>IF(ISBLANK('Cuadro de mando'!B21)=TRUE,"",'Cuadro de mando'!B21)</f>
        <v/>
      </c>
      <c r="B10" s="67" t="str">
        <f>IF(ISBLANK('Cuadro de mando'!A21)=TRUE,"",'Cuadro de mando'!A21)</f>
        <v/>
      </c>
      <c r="C10" s="31" t="str">
        <f>IF(ISBLANK('Cuadro de mando'!C21)=TRUE,"",'Cuadro de mando'!C21)</f>
        <v/>
      </c>
      <c r="D10" s="66" t="str">
        <f>IF(ISNUMBER('Cuadro de mando'!T21)=TRUE,'Cuadro de mando'!T21,"")</f>
        <v/>
      </c>
      <c r="E10" s="66" t="str">
        <f>IF(C10="","",VLOOKUP(C10,'Límites Gráfico'!$A:$D,2,FALSE))</f>
        <v/>
      </c>
      <c r="F10" s="66" t="str">
        <f>IF(C10="","",VLOOKUP(C10,'Límites Gráfico'!$A:$D,3,FALSE))</f>
        <v/>
      </c>
      <c r="G10" s="119"/>
      <c r="H10" s="112"/>
    </row>
    <row r="11" spans="1:21" x14ac:dyDescent="0.25">
      <c r="A11" s="12" t="str">
        <f>IF(ISBLANK('Cuadro de mando'!B22)=TRUE,"",'Cuadro de mando'!B22)</f>
        <v/>
      </c>
      <c r="B11" s="67" t="str">
        <f>IF(ISBLANK('Cuadro de mando'!A22)=TRUE,"",'Cuadro de mando'!A22)</f>
        <v/>
      </c>
      <c r="C11" s="31" t="str">
        <f>IF(ISBLANK('Cuadro de mando'!C22)=TRUE,"",'Cuadro de mando'!C22)</f>
        <v/>
      </c>
      <c r="D11" s="66" t="str">
        <f>IF(ISNUMBER('Cuadro de mando'!T22)=TRUE,'Cuadro de mando'!T22,"")</f>
        <v/>
      </c>
      <c r="E11" s="66" t="str">
        <f>IF(C11="","",VLOOKUP(C11,'Límites Gráfico'!$A:$D,2,FALSE))</f>
        <v/>
      </c>
      <c r="F11" s="66" t="str">
        <f>IF(C11="","",VLOOKUP(C11,'Límites Gráfico'!$A:$D,3,FALSE))</f>
        <v/>
      </c>
      <c r="G11" s="119"/>
      <c r="H11" s="112"/>
    </row>
    <row r="12" spans="1:21" x14ac:dyDescent="0.25">
      <c r="A12" s="12" t="str">
        <f>IF(ISBLANK('Cuadro de mando'!B23)=TRUE,"",'Cuadro de mando'!B23)</f>
        <v/>
      </c>
      <c r="B12" s="67" t="str">
        <f>IF(ISBLANK('Cuadro de mando'!A23)=TRUE,"",'Cuadro de mando'!A23)</f>
        <v/>
      </c>
      <c r="C12" s="31" t="str">
        <f>IF(ISBLANK('Cuadro de mando'!C23)=TRUE,"",'Cuadro de mando'!C23)</f>
        <v/>
      </c>
      <c r="D12" s="66" t="str">
        <f>IF(ISNUMBER('Cuadro de mando'!T23)=TRUE,'Cuadro de mando'!T23,"")</f>
        <v/>
      </c>
      <c r="E12" s="66" t="str">
        <f>IF(C12="","",VLOOKUP(C12,'Límites Gráfico'!$A:$D,2,FALSE))</f>
        <v/>
      </c>
      <c r="F12" s="66" t="str">
        <f>IF(C12="","",VLOOKUP(C12,'Límites Gráfico'!$A:$D,3,FALSE))</f>
        <v/>
      </c>
      <c r="G12" s="119"/>
      <c r="H12" s="112"/>
    </row>
    <row r="13" spans="1:21" x14ac:dyDescent="0.25">
      <c r="A13" s="12" t="str">
        <f>IF(ISBLANK('Cuadro de mando'!B24)=TRUE,"",'Cuadro de mando'!B24)</f>
        <v/>
      </c>
      <c r="B13" s="67" t="str">
        <f>IF(ISBLANK('Cuadro de mando'!A24)=TRUE,"",'Cuadro de mando'!A24)</f>
        <v/>
      </c>
      <c r="C13" s="31" t="str">
        <f>IF(ISBLANK('Cuadro de mando'!C24)=TRUE,"",'Cuadro de mando'!C24)</f>
        <v/>
      </c>
      <c r="D13" s="66" t="str">
        <f>IF(ISNUMBER('Cuadro de mando'!T24)=TRUE,'Cuadro de mando'!T24,"")</f>
        <v/>
      </c>
      <c r="E13" s="66" t="str">
        <f>IF(C13="","",VLOOKUP(C13,'Límites Gráfico'!$A:$D,2,FALSE))</f>
        <v/>
      </c>
      <c r="F13" s="66" t="str">
        <f>IF(C13="","",VLOOKUP(C13,'Límites Gráfico'!$A:$D,3,FALSE))</f>
        <v/>
      </c>
      <c r="G13" s="119"/>
      <c r="H13" s="112"/>
    </row>
    <row r="14" spans="1:21" x14ac:dyDescent="0.25">
      <c r="A14" s="12" t="str">
        <f>IF(ISBLANK('Cuadro de mando'!B25)=TRUE,"",'Cuadro de mando'!B25)</f>
        <v/>
      </c>
      <c r="B14" s="67" t="str">
        <f>IF(ISBLANK('Cuadro de mando'!A25)=TRUE,"",'Cuadro de mando'!A25)</f>
        <v/>
      </c>
      <c r="C14" s="31" t="str">
        <f>IF(ISBLANK('Cuadro de mando'!C25)=TRUE,"",'Cuadro de mando'!C25)</f>
        <v/>
      </c>
      <c r="D14" s="66" t="str">
        <f>IF(ISNUMBER('Cuadro de mando'!T25)=TRUE,'Cuadro de mando'!T25,"")</f>
        <v/>
      </c>
      <c r="E14" s="66" t="str">
        <f>IF(C14="","",VLOOKUP(C14,'Límites Gráfico'!$A:$D,2,FALSE))</f>
        <v/>
      </c>
      <c r="F14" s="66" t="str">
        <f>IF(C14="","",VLOOKUP(C14,'Límites Gráfico'!$A:$D,3,FALSE))</f>
        <v/>
      </c>
      <c r="G14" s="119"/>
      <c r="H14" s="112"/>
    </row>
    <row r="15" spans="1:21" x14ac:dyDescent="0.25">
      <c r="A15" s="12" t="str">
        <f>IF(ISBLANK('Cuadro de mando'!B26)=TRUE,"",'Cuadro de mando'!B26)</f>
        <v/>
      </c>
      <c r="B15" s="67" t="str">
        <f>IF(ISBLANK('Cuadro de mando'!A26)=TRUE,"",'Cuadro de mando'!A26)</f>
        <v/>
      </c>
      <c r="C15" s="31" t="str">
        <f>IF(ISBLANK('Cuadro de mando'!C26)=TRUE,"",'Cuadro de mando'!C26)</f>
        <v/>
      </c>
      <c r="D15" s="66" t="str">
        <f>IF(ISNUMBER('Cuadro de mando'!T26)=TRUE,'Cuadro de mando'!T26,"")</f>
        <v/>
      </c>
      <c r="E15" s="66" t="str">
        <f>IF(C15="","",VLOOKUP(C15,'Límites Gráfico'!$A:$D,2,FALSE))</f>
        <v/>
      </c>
      <c r="F15" s="66" t="str">
        <f>IF(C15="","",VLOOKUP(C15,'Límites Gráfico'!$A:$D,3,FALSE))</f>
        <v/>
      </c>
      <c r="G15" s="119"/>
      <c r="H15" s="112"/>
    </row>
    <row r="16" spans="1:21" x14ac:dyDescent="0.25">
      <c r="A16" s="12" t="str">
        <f>IF(ISBLANK('Cuadro de mando'!B27)=TRUE,"",'Cuadro de mando'!B27)</f>
        <v/>
      </c>
      <c r="B16" s="67" t="str">
        <f>IF(ISBLANK('Cuadro de mando'!A27)=TRUE,"",'Cuadro de mando'!A27)</f>
        <v/>
      </c>
      <c r="C16" s="31" t="str">
        <f>IF(ISBLANK('Cuadro de mando'!C27)=TRUE,"",'Cuadro de mando'!C27)</f>
        <v/>
      </c>
      <c r="D16" s="66" t="str">
        <f>IF(ISNUMBER('Cuadro de mando'!T27)=TRUE,'Cuadro de mando'!T27,"")</f>
        <v/>
      </c>
      <c r="E16" s="66" t="str">
        <f>IF(C16="","",VLOOKUP(C16,'Límites Gráfico'!$A:$D,2,FALSE))</f>
        <v/>
      </c>
      <c r="F16" s="66" t="str">
        <f>IF(C16="","",VLOOKUP(C16,'Límites Gráfico'!$A:$D,3,FALSE))</f>
        <v/>
      </c>
      <c r="G16" s="119"/>
      <c r="H16" s="112"/>
    </row>
    <row r="17" spans="1:8" x14ac:dyDescent="0.25">
      <c r="A17" s="12" t="str">
        <f>IF(ISBLANK('Cuadro de mando'!B28)=TRUE,"",'Cuadro de mando'!B28)</f>
        <v/>
      </c>
      <c r="B17" s="67" t="str">
        <f>IF(ISBLANK('Cuadro de mando'!A28)=TRUE,"",'Cuadro de mando'!A28)</f>
        <v/>
      </c>
      <c r="C17" s="31" t="str">
        <f>IF(ISBLANK('Cuadro de mando'!C28)=TRUE,"",'Cuadro de mando'!C28)</f>
        <v/>
      </c>
      <c r="D17" s="66" t="str">
        <f>IF(ISNUMBER('Cuadro de mando'!T28)=TRUE,'Cuadro de mando'!T28,"")</f>
        <v/>
      </c>
      <c r="E17" s="66" t="str">
        <f>IF(C17="","",VLOOKUP(C17,'Límites Gráfico'!$A:$D,2,FALSE))</f>
        <v/>
      </c>
      <c r="F17" s="66" t="str">
        <f>IF(C17="","",VLOOKUP(C17,'Límites Gráfico'!$A:$D,3,FALSE))</f>
        <v/>
      </c>
      <c r="G17" s="119"/>
      <c r="H17" s="112"/>
    </row>
    <row r="18" spans="1:8" x14ac:dyDescent="0.25">
      <c r="A18" s="12" t="str">
        <f>IF(ISBLANK('Cuadro de mando'!B29)=TRUE,"",'Cuadro de mando'!B29)</f>
        <v/>
      </c>
      <c r="B18" s="67" t="str">
        <f>IF(ISBLANK('Cuadro de mando'!A29)=TRUE,"",'Cuadro de mando'!A29)</f>
        <v/>
      </c>
      <c r="C18" s="31" t="str">
        <f>IF(ISBLANK('Cuadro de mando'!C29)=TRUE,"",'Cuadro de mando'!C29)</f>
        <v/>
      </c>
      <c r="D18" s="66" t="str">
        <f>IF(ISNUMBER('Cuadro de mando'!T29)=TRUE,'Cuadro de mando'!T29,"")</f>
        <v/>
      </c>
      <c r="E18" s="66" t="str">
        <f>IF(C18="","",VLOOKUP(C18,'Límites Gráfico'!$A:$D,2,FALSE))</f>
        <v/>
      </c>
      <c r="F18" s="66" t="str">
        <f>IF(C18="","",VLOOKUP(C18,'Límites Gráfico'!$A:$D,3,FALSE))</f>
        <v/>
      </c>
      <c r="G18" s="119"/>
      <c r="H18" s="112"/>
    </row>
    <row r="19" spans="1:8" x14ac:dyDescent="0.25">
      <c r="A19" s="12" t="str">
        <f>IF(ISBLANK('Cuadro de mando'!B30)=TRUE,"",'Cuadro de mando'!B30)</f>
        <v/>
      </c>
      <c r="B19" s="67" t="str">
        <f>IF(ISBLANK('Cuadro de mando'!A30)=TRUE,"",'Cuadro de mando'!A30)</f>
        <v/>
      </c>
      <c r="C19" s="31" t="str">
        <f>IF(ISBLANK('Cuadro de mando'!C30)=TRUE,"",'Cuadro de mando'!C30)</f>
        <v/>
      </c>
      <c r="D19" s="66" t="str">
        <f>IF(ISNUMBER('Cuadro de mando'!T30)=TRUE,'Cuadro de mando'!T30,"")</f>
        <v/>
      </c>
      <c r="E19" s="66" t="str">
        <f>IF(C19="","",VLOOKUP(C19,'Límites Gráfico'!$A:$D,2,FALSE))</f>
        <v/>
      </c>
      <c r="F19" s="66" t="str">
        <f>IF(C19="","",VLOOKUP(C19,'Límites Gráfico'!$A:$D,3,FALSE))</f>
        <v/>
      </c>
      <c r="G19" s="119"/>
      <c r="H19" s="112"/>
    </row>
    <row r="20" spans="1:8" x14ac:dyDescent="0.25">
      <c r="A20" s="12" t="str">
        <f>IF(ISBLANK('Cuadro de mando'!B31)=TRUE,"",'Cuadro de mando'!B31)</f>
        <v/>
      </c>
      <c r="B20" s="67" t="str">
        <f>IF(ISBLANK('Cuadro de mando'!A31)=TRUE,"",'Cuadro de mando'!A31)</f>
        <v/>
      </c>
      <c r="C20" s="31" t="str">
        <f>IF(ISBLANK('Cuadro de mando'!C31)=TRUE,"",'Cuadro de mando'!C31)</f>
        <v/>
      </c>
      <c r="D20" s="66" t="str">
        <f>IF(ISNUMBER('Cuadro de mando'!T31)=TRUE,'Cuadro de mando'!T31,"")</f>
        <v/>
      </c>
      <c r="E20" s="66" t="str">
        <f>IF(C20="","",VLOOKUP(C20,'Límites Gráfico'!$A:$D,2,FALSE))</f>
        <v/>
      </c>
      <c r="F20" s="66" t="str">
        <f>IF(C20="","",VLOOKUP(C20,'Límites Gráfico'!$A:$D,3,FALSE))</f>
        <v/>
      </c>
      <c r="G20" s="119"/>
      <c r="H20" s="112"/>
    </row>
    <row r="21" spans="1:8" x14ac:dyDescent="0.25">
      <c r="A21" s="12" t="str">
        <f>IF(ISBLANK('Cuadro de mando'!B32)=TRUE,"",'Cuadro de mando'!B32)</f>
        <v/>
      </c>
      <c r="B21" s="67" t="str">
        <f>IF(ISBLANK('Cuadro de mando'!A32)=TRUE,"",'Cuadro de mando'!A32)</f>
        <v/>
      </c>
      <c r="C21" s="31" t="str">
        <f>IF(ISBLANK('Cuadro de mando'!C32)=TRUE,"",'Cuadro de mando'!C32)</f>
        <v/>
      </c>
      <c r="D21" s="66" t="str">
        <f>IF(ISNUMBER('Cuadro de mando'!T32)=TRUE,'Cuadro de mando'!T32,"")</f>
        <v/>
      </c>
      <c r="E21" s="66" t="str">
        <f>IF(C21="","",VLOOKUP(C21,'Límites Gráfico'!$A:$D,2,FALSE))</f>
        <v/>
      </c>
      <c r="F21" s="66" t="str">
        <f>IF(C21="","",VLOOKUP(C21,'Límites Gráfico'!$A:$D,3,FALSE))</f>
        <v/>
      </c>
      <c r="G21" s="119"/>
      <c r="H21" s="112"/>
    </row>
    <row r="22" spans="1:8" x14ac:dyDescent="0.25">
      <c r="A22" s="12" t="str">
        <f>IF(ISBLANK('Cuadro de mando'!B33)=TRUE,"",'Cuadro de mando'!B33)</f>
        <v/>
      </c>
      <c r="B22" s="67" t="str">
        <f>IF(ISBLANK('Cuadro de mando'!A33)=TRUE,"",'Cuadro de mando'!A33)</f>
        <v/>
      </c>
      <c r="C22" s="31" t="str">
        <f>IF(ISBLANK('Cuadro de mando'!C33)=TRUE,"",'Cuadro de mando'!C33)</f>
        <v/>
      </c>
      <c r="D22" s="66" t="str">
        <f>IF(ISNUMBER('Cuadro de mando'!T33)=TRUE,'Cuadro de mando'!T33,"")</f>
        <v/>
      </c>
      <c r="E22" s="66" t="str">
        <f>IF(C22="","",VLOOKUP(C22,'Límites Gráfico'!$A:$D,2,FALSE))</f>
        <v/>
      </c>
      <c r="F22" s="66" t="str">
        <f>IF(C22="","",VLOOKUP(C22,'Límites Gráfico'!$A:$D,3,FALSE))</f>
        <v/>
      </c>
      <c r="G22" s="119"/>
      <c r="H22" s="112"/>
    </row>
    <row r="23" spans="1:8" x14ac:dyDescent="0.25">
      <c r="A23" s="12" t="str">
        <f>IF(ISBLANK('Cuadro de mando'!B34)=TRUE,"",'Cuadro de mando'!B34)</f>
        <v/>
      </c>
      <c r="B23" s="67" t="str">
        <f>IF(ISBLANK('Cuadro de mando'!A34)=TRUE,"",'Cuadro de mando'!A34)</f>
        <v/>
      </c>
      <c r="C23" s="31" t="str">
        <f>IF(ISBLANK('Cuadro de mando'!C34)=TRUE,"",'Cuadro de mando'!C34)</f>
        <v/>
      </c>
      <c r="D23" s="66" t="str">
        <f>IF(ISNUMBER('Cuadro de mando'!T34)=TRUE,'Cuadro de mando'!T34,"")</f>
        <v/>
      </c>
      <c r="E23" s="66" t="str">
        <f>IF(C23="","",VLOOKUP(C23,'Límites Gráfico'!$A:$D,2,FALSE))</f>
        <v/>
      </c>
      <c r="F23" s="66" t="str">
        <f>IF(C23="","",VLOOKUP(C23,'Límites Gráfico'!$A:$D,3,FALSE))</f>
        <v/>
      </c>
      <c r="G23" s="119"/>
      <c r="H23" s="112"/>
    </row>
    <row r="24" spans="1:8" x14ac:dyDescent="0.25">
      <c r="A24" s="12" t="str">
        <f>IF(ISBLANK('Cuadro de mando'!B35)=TRUE,"",'Cuadro de mando'!B35)</f>
        <v/>
      </c>
      <c r="B24" s="67" t="str">
        <f>IF(ISBLANK('Cuadro de mando'!A35)=TRUE,"",'Cuadro de mando'!A35)</f>
        <v/>
      </c>
      <c r="C24" s="31" t="str">
        <f>IF(ISBLANK('Cuadro de mando'!C35)=TRUE,"",'Cuadro de mando'!C35)</f>
        <v/>
      </c>
      <c r="D24" s="66" t="str">
        <f>IF(ISNUMBER('Cuadro de mando'!T35)=TRUE,'Cuadro de mando'!T35,"")</f>
        <v/>
      </c>
      <c r="E24" s="66" t="str">
        <f>IF(C24="","",VLOOKUP(C24,'Límites Gráfico'!$A:$D,2,FALSE))</f>
        <v/>
      </c>
      <c r="F24" s="66" t="str">
        <f>IF(C24="","",VLOOKUP(C24,'Límites Gráfico'!$A:$D,3,FALSE))</f>
        <v/>
      </c>
      <c r="G24" s="119"/>
      <c r="H24" s="112"/>
    </row>
    <row r="25" spans="1:8" x14ac:dyDescent="0.25">
      <c r="A25" s="12" t="str">
        <f>IF(ISBLANK('Cuadro de mando'!B36)=TRUE,"",'Cuadro de mando'!B36)</f>
        <v/>
      </c>
      <c r="B25" s="67" t="str">
        <f>IF(ISBLANK('Cuadro de mando'!A36)=TRUE,"",'Cuadro de mando'!A36)</f>
        <v/>
      </c>
      <c r="C25" s="31" t="str">
        <f>IF(ISBLANK('Cuadro de mando'!C36)=TRUE,"",'Cuadro de mando'!C36)</f>
        <v/>
      </c>
      <c r="D25" s="66" t="str">
        <f>IF(ISNUMBER('Cuadro de mando'!T36)=TRUE,'Cuadro de mando'!T36,"")</f>
        <v/>
      </c>
      <c r="E25" s="66" t="str">
        <f>IF(C25="","",VLOOKUP(C25,'Límites Gráfico'!$A:$D,2,FALSE))</f>
        <v/>
      </c>
      <c r="F25" s="66" t="str">
        <f>IF(C25="","",VLOOKUP(C25,'Límites Gráfico'!$A:$D,3,FALSE))</f>
        <v/>
      </c>
      <c r="G25" s="119"/>
      <c r="H25" s="112"/>
    </row>
    <row r="26" spans="1:8" x14ac:dyDescent="0.25">
      <c r="A26" s="12" t="str">
        <f>IF(ISBLANK('Cuadro de mando'!B37)=TRUE,"",'Cuadro de mando'!B37)</f>
        <v/>
      </c>
      <c r="B26" s="67" t="str">
        <f>IF(ISBLANK('Cuadro de mando'!A37)=TRUE,"",'Cuadro de mando'!A37)</f>
        <v/>
      </c>
      <c r="C26" s="31" t="str">
        <f>IF(ISBLANK('Cuadro de mando'!C37)=TRUE,"",'Cuadro de mando'!C37)</f>
        <v/>
      </c>
      <c r="D26" s="66" t="str">
        <f>IF(ISNUMBER('Cuadro de mando'!T37)=TRUE,'Cuadro de mando'!T37,"")</f>
        <v/>
      </c>
      <c r="E26" s="66" t="str">
        <f>IF(C26="","",VLOOKUP(C26,'Límites Gráfico'!$A:$D,2,FALSE))</f>
        <v/>
      </c>
      <c r="F26" s="66" t="str">
        <f>IF(C26="","",VLOOKUP(C26,'Límites Gráfico'!$A:$D,3,FALSE))</f>
        <v/>
      </c>
      <c r="G26" s="119"/>
      <c r="H26" s="112"/>
    </row>
    <row r="27" spans="1:8" x14ac:dyDescent="0.25">
      <c r="A27" s="12" t="str">
        <f>IF(ISBLANK('Cuadro de mando'!B38)=TRUE,"",'Cuadro de mando'!B38)</f>
        <v/>
      </c>
      <c r="B27" s="67" t="str">
        <f>IF(ISBLANK('Cuadro de mando'!A38)=TRUE,"",'Cuadro de mando'!A38)</f>
        <v/>
      </c>
      <c r="C27" s="31" t="str">
        <f>IF(ISBLANK('Cuadro de mando'!C38)=TRUE,"",'Cuadro de mando'!C38)</f>
        <v/>
      </c>
      <c r="D27" s="66" t="str">
        <f>IF(ISNUMBER('Cuadro de mando'!T38)=TRUE,'Cuadro de mando'!T38,"")</f>
        <v/>
      </c>
      <c r="E27" s="66" t="str">
        <f>IF(C27="","",VLOOKUP(C27,'Límites Gráfico'!$A:$D,2,FALSE))</f>
        <v/>
      </c>
      <c r="F27" s="66" t="str">
        <f>IF(C27="","",VLOOKUP(C27,'Límites Gráfico'!$A:$D,3,FALSE))</f>
        <v/>
      </c>
      <c r="G27" s="119"/>
      <c r="H27" s="112"/>
    </row>
    <row r="28" spans="1:8" x14ac:dyDescent="0.25">
      <c r="A28" s="12" t="str">
        <f>IF(ISBLANK('Cuadro de mando'!B39)=TRUE,"",'Cuadro de mando'!B39)</f>
        <v/>
      </c>
      <c r="B28" s="67" t="str">
        <f>IF(ISBLANK('Cuadro de mando'!A39)=TRUE,"",'Cuadro de mando'!A39)</f>
        <v/>
      </c>
      <c r="C28" s="31" t="str">
        <f>IF(ISBLANK('Cuadro de mando'!C39)=TRUE,"",'Cuadro de mando'!C39)</f>
        <v/>
      </c>
      <c r="D28" s="66" t="str">
        <f>IF(ISNUMBER('Cuadro de mando'!T39)=TRUE,'Cuadro de mando'!T39,"")</f>
        <v/>
      </c>
      <c r="E28" s="66" t="str">
        <f>IF(C28="","",VLOOKUP(C28,'Límites Gráfico'!$A:$D,2,FALSE))</f>
        <v/>
      </c>
      <c r="F28" s="66" t="str">
        <f>IF(C28="","",VLOOKUP(C28,'Límites Gráfico'!$A:$D,3,FALSE))</f>
        <v/>
      </c>
      <c r="G28" s="119"/>
      <c r="H28" s="112"/>
    </row>
    <row r="29" spans="1:8" x14ac:dyDescent="0.25">
      <c r="A29" s="12" t="str">
        <f>IF(ISBLANK('Cuadro de mando'!B40)=TRUE,"",'Cuadro de mando'!B40)</f>
        <v/>
      </c>
      <c r="B29" s="67" t="str">
        <f>IF(ISBLANK('Cuadro de mando'!A40)=TRUE,"",'Cuadro de mando'!A40)</f>
        <v/>
      </c>
      <c r="C29" s="31" t="str">
        <f>IF(ISBLANK('Cuadro de mando'!C40)=TRUE,"",'Cuadro de mando'!C40)</f>
        <v/>
      </c>
      <c r="D29" s="66" t="str">
        <f>IF(ISNUMBER('Cuadro de mando'!T40)=TRUE,'Cuadro de mando'!T40,"")</f>
        <v/>
      </c>
      <c r="E29" s="66" t="str">
        <f>IF(C29="","",VLOOKUP(C29,'Límites Gráfico'!$A:$D,2,FALSE))</f>
        <v/>
      </c>
      <c r="F29" s="66" t="str">
        <f>IF(C29="","",VLOOKUP(C29,'Límites Gráfico'!$A:$D,3,FALSE))</f>
        <v/>
      </c>
      <c r="G29" s="119"/>
      <c r="H29" s="112"/>
    </row>
    <row r="30" spans="1:8" x14ac:dyDescent="0.25">
      <c r="A30" s="12" t="str">
        <f>IF(ISBLANK('Cuadro de mando'!B41)=TRUE,"",'Cuadro de mando'!B41)</f>
        <v/>
      </c>
      <c r="B30" s="67" t="str">
        <f>IF(ISBLANK('Cuadro de mando'!A41)=TRUE,"",'Cuadro de mando'!A41)</f>
        <v/>
      </c>
      <c r="C30" s="31" t="str">
        <f>IF(ISBLANK('Cuadro de mando'!C41)=TRUE,"",'Cuadro de mando'!C41)</f>
        <v/>
      </c>
      <c r="D30" s="66" t="str">
        <f>IF(ISNUMBER('Cuadro de mando'!T41)=TRUE,'Cuadro de mando'!T41,"")</f>
        <v/>
      </c>
      <c r="E30" s="66" t="str">
        <f>IF(C30="","",VLOOKUP(C30,'Límites Gráfico'!$A:$D,2,FALSE))</f>
        <v/>
      </c>
      <c r="F30" s="66" t="str">
        <f>IF(C30="","",VLOOKUP(C30,'Límites Gráfico'!$A:$D,3,FALSE))</f>
        <v/>
      </c>
      <c r="G30" s="119"/>
      <c r="H30" s="112"/>
    </row>
    <row r="31" spans="1:8" x14ac:dyDescent="0.25">
      <c r="A31" s="12" t="str">
        <f>IF(ISBLANK('Cuadro de mando'!B42)=TRUE,"",'Cuadro de mando'!B42)</f>
        <v/>
      </c>
      <c r="B31" s="67" t="str">
        <f>IF(ISBLANK('Cuadro de mando'!A42)=TRUE,"",'Cuadro de mando'!A42)</f>
        <v/>
      </c>
      <c r="C31" s="31" t="str">
        <f>IF(ISBLANK('Cuadro de mando'!C42)=TRUE,"",'Cuadro de mando'!C42)</f>
        <v/>
      </c>
      <c r="D31" s="66" t="str">
        <f>IF(ISNUMBER('Cuadro de mando'!T42)=TRUE,'Cuadro de mando'!T42,"")</f>
        <v/>
      </c>
      <c r="E31" s="66" t="str">
        <f>IF(C31="","",VLOOKUP(C31,'Límites Gráfico'!$A:$D,2,FALSE))</f>
        <v/>
      </c>
      <c r="F31" s="66" t="str">
        <f>IF(C31="","",VLOOKUP(C31,'Límites Gráfico'!$A:$D,3,FALSE))</f>
        <v/>
      </c>
      <c r="G31" s="119"/>
      <c r="H31" s="112"/>
    </row>
    <row r="32" spans="1:8" x14ac:dyDescent="0.25">
      <c r="A32" s="12" t="str">
        <f>IF(ISBLANK('Cuadro de mando'!B43)=TRUE,"",'Cuadro de mando'!B43)</f>
        <v/>
      </c>
      <c r="B32" s="67" t="str">
        <f>IF(ISBLANK('Cuadro de mando'!A43)=TRUE,"",'Cuadro de mando'!A43)</f>
        <v/>
      </c>
      <c r="C32" s="31" t="str">
        <f>IF(ISBLANK('Cuadro de mando'!C43)=TRUE,"",'Cuadro de mando'!C43)</f>
        <v/>
      </c>
      <c r="D32" s="66" t="str">
        <f>IF(ISNUMBER('Cuadro de mando'!T43)=TRUE,'Cuadro de mando'!T43,"")</f>
        <v/>
      </c>
      <c r="E32" s="66" t="str">
        <f>IF(C32="","",VLOOKUP(C32,'Límites Gráfico'!$A:$D,2,FALSE))</f>
        <v/>
      </c>
      <c r="F32" s="66" t="str">
        <f>IF(C32="","",VLOOKUP(C32,'Límites Gráfico'!$A:$D,3,FALSE))</f>
        <v/>
      </c>
      <c r="G32" s="119"/>
      <c r="H32" s="112"/>
    </row>
    <row r="33" spans="1:8" x14ac:dyDescent="0.25">
      <c r="A33" s="12" t="str">
        <f>IF(ISBLANK('Cuadro de mando'!B44)=TRUE,"",'Cuadro de mando'!B44)</f>
        <v/>
      </c>
      <c r="B33" s="67" t="str">
        <f>IF(ISBLANK('Cuadro de mando'!A44)=TRUE,"",'Cuadro de mando'!A44)</f>
        <v/>
      </c>
      <c r="C33" s="31" t="str">
        <f>IF(ISBLANK('Cuadro de mando'!C44)=TRUE,"",'Cuadro de mando'!C44)</f>
        <v/>
      </c>
      <c r="D33" s="66" t="str">
        <f>IF(ISNUMBER('Cuadro de mando'!T44)=TRUE,'Cuadro de mando'!T44,"")</f>
        <v/>
      </c>
      <c r="E33" s="66" t="str">
        <f>IF(C33="","",VLOOKUP(C33,'Límites Gráfico'!$A:$D,2,FALSE))</f>
        <v/>
      </c>
      <c r="F33" s="66" t="str">
        <f>IF(C33="","",VLOOKUP(C33,'Límites Gráfico'!$A:$D,3,FALSE))</f>
        <v/>
      </c>
      <c r="G33" s="119"/>
      <c r="H33" s="112"/>
    </row>
    <row r="34" spans="1:8" x14ac:dyDescent="0.25">
      <c r="A34" s="12" t="str">
        <f>IF(ISBLANK('Cuadro de mando'!B45)=TRUE,"",'Cuadro de mando'!B45)</f>
        <v/>
      </c>
      <c r="B34" s="67" t="str">
        <f>IF(ISBLANK('Cuadro de mando'!A45)=TRUE,"",'Cuadro de mando'!A45)</f>
        <v/>
      </c>
      <c r="C34" s="31" t="str">
        <f>IF(ISBLANK('Cuadro de mando'!C45)=TRUE,"",'Cuadro de mando'!C45)</f>
        <v/>
      </c>
      <c r="D34" s="66" t="str">
        <f>IF(ISNUMBER('Cuadro de mando'!T45)=TRUE,'Cuadro de mando'!T45,"")</f>
        <v/>
      </c>
      <c r="E34" s="66" t="str">
        <f>IF(C34="","",VLOOKUP(C34,'Límites Gráfico'!$A:$D,2,FALSE))</f>
        <v/>
      </c>
      <c r="F34" s="66" t="str">
        <f>IF(C34="","",VLOOKUP(C34,'Límites Gráfico'!$A:$D,3,FALSE))</f>
        <v/>
      </c>
      <c r="G34" s="119"/>
      <c r="H34" s="112"/>
    </row>
    <row r="35" spans="1:8" x14ac:dyDescent="0.25">
      <c r="A35" s="12" t="str">
        <f>IF(ISBLANK('Cuadro de mando'!B46)=TRUE,"",'Cuadro de mando'!B46)</f>
        <v/>
      </c>
      <c r="B35" s="67" t="str">
        <f>IF(ISBLANK('Cuadro de mando'!A46)=TRUE,"",'Cuadro de mando'!A46)</f>
        <v/>
      </c>
      <c r="C35" s="31" t="str">
        <f>IF(ISBLANK('Cuadro de mando'!C46)=TRUE,"",'Cuadro de mando'!C46)</f>
        <v/>
      </c>
      <c r="D35" s="66" t="str">
        <f>IF(ISNUMBER('Cuadro de mando'!T46)=TRUE,'Cuadro de mando'!T46,"")</f>
        <v/>
      </c>
      <c r="E35" s="66" t="str">
        <f>IF(C35="","",VLOOKUP(C35,'Límites Gráfico'!$A:$D,2,FALSE))</f>
        <v/>
      </c>
      <c r="F35" s="66" t="str">
        <f>IF(C35="","",VLOOKUP(C35,'Límites Gráfico'!$A:$D,3,FALSE))</f>
        <v/>
      </c>
      <c r="G35" s="119"/>
      <c r="H35" s="112"/>
    </row>
    <row r="36" spans="1:8" x14ac:dyDescent="0.25">
      <c r="A36" s="12" t="str">
        <f>IF(ISBLANK('Cuadro de mando'!B47)=TRUE,"",'Cuadro de mando'!B47)</f>
        <v/>
      </c>
      <c r="B36" s="67" t="str">
        <f>IF(ISBLANK('Cuadro de mando'!A47)=TRUE,"",'Cuadro de mando'!A47)</f>
        <v/>
      </c>
      <c r="C36" s="31" t="str">
        <f>IF(ISBLANK('Cuadro de mando'!C47)=TRUE,"",'Cuadro de mando'!C47)</f>
        <v/>
      </c>
      <c r="D36" s="66" t="str">
        <f>IF(ISNUMBER('Cuadro de mando'!T47)=TRUE,'Cuadro de mando'!T47,"")</f>
        <v/>
      </c>
      <c r="E36" s="66" t="str">
        <f>IF(C36="","",VLOOKUP(C36,'Límites Gráfico'!$A:$D,2,FALSE))</f>
        <v/>
      </c>
      <c r="F36" s="66" t="str">
        <f>IF(C36="","",VLOOKUP(C36,'Límites Gráfico'!$A:$D,3,FALSE))</f>
        <v/>
      </c>
      <c r="G36" s="119"/>
      <c r="H36" s="112"/>
    </row>
    <row r="37" spans="1:8" x14ac:dyDescent="0.25">
      <c r="A37" s="12" t="str">
        <f>IF(ISBLANK('Cuadro de mando'!B48)=TRUE,"",'Cuadro de mando'!B48)</f>
        <v/>
      </c>
      <c r="B37" s="67" t="str">
        <f>IF(ISBLANK('Cuadro de mando'!A48)=TRUE,"",'Cuadro de mando'!A48)</f>
        <v/>
      </c>
      <c r="C37" s="31" t="str">
        <f>IF(ISBLANK('Cuadro de mando'!C48)=TRUE,"",'Cuadro de mando'!C48)</f>
        <v/>
      </c>
      <c r="D37" s="66" t="str">
        <f>IF(ISNUMBER('Cuadro de mando'!T48)=TRUE,'Cuadro de mando'!T48,"")</f>
        <v/>
      </c>
      <c r="E37" s="66" t="str">
        <f>IF(C37="","",VLOOKUP(C37,'Límites Gráfico'!$A:$D,2,FALSE))</f>
        <v/>
      </c>
      <c r="F37" s="66" t="str">
        <f>IF(C37="","",VLOOKUP(C37,'Límites Gráfico'!$A:$D,3,FALSE))</f>
        <v/>
      </c>
      <c r="G37" s="119"/>
      <c r="H37" s="112"/>
    </row>
    <row r="38" spans="1:8" x14ac:dyDescent="0.25">
      <c r="A38" s="12" t="str">
        <f>IF(ISBLANK('Cuadro de mando'!B49)=TRUE,"",'Cuadro de mando'!B49)</f>
        <v/>
      </c>
      <c r="B38" s="67" t="str">
        <f>IF(ISBLANK('Cuadro de mando'!A49)=TRUE,"",'Cuadro de mando'!A49)</f>
        <v/>
      </c>
      <c r="C38" s="31" t="str">
        <f>IF(ISBLANK('Cuadro de mando'!C49)=TRUE,"",'Cuadro de mando'!C49)</f>
        <v/>
      </c>
      <c r="D38" s="66" t="str">
        <f>IF(ISNUMBER('Cuadro de mando'!T49)=TRUE,'Cuadro de mando'!T49,"")</f>
        <v/>
      </c>
      <c r="E38" s="66" t="str">
        <f>IF(C38="","",VLOOKUP(C38,'Límites Gráfico'!$A:$D,2,FALSE))</f>
        <v/>
      </c>
      <c r="F38" s="66" t="str">
        <f>IF(C38="","",VLOOKUP(C38,'Límites Gráfico'!$A:$D,3,FALSE))</f>
        <v/>
      </c>
      <c r="G38" s="119"/>
      <c r="H38" s="112"/>
    </row>
    <row r="39" spans="1:8" x14ac:dyDescent="0.25">
      <c r="A39" s="12" t="str">
        <f>IF(ISBLANK('Cuadro de mando'!B50)=TRUE,"",'Cuadro de mando'!B50)</f>
        <v/>
      </c>
      <c r="B39" s="67" t="str">
        <f>IF(ISBLANK('Cuadro de mando'!A50)=TRUE,"",'Cuadro de mando'!A50)</f>
        <v/>
      </c>
      <c r="C39" s="31" t="str">
        <f>IF(ISBLANK('Cuadro de mando'!C50)=TRUE,"",'Cuadro de mando'!C50)</f>
        <v/>
      </c>
      <c r="D39" s="66" t="str">
        <f>IF(ISNUMBER('Cuadro de mando'!T50)=TRUE,'Cuadro de mando'!T50,"")</f>
        <v/>
      </c>
      <c r="E39" s="66" t="str">
        <f>IF(C39="","",VLOOKUP(C39,'Límites Gráfico'!$A:$D,2,FALSE))</f>
        <v/>
      </c>
      <c r="F39" s="66" t="str">
        <f>IF(C39="","",VLOOKUP(C39,'Límites Gráfico'!$A:$D,3,FALSE))</f>
        <v/>
      </c>
      <c r="G39" s="119"/>
      <c r="H39" s="112"/>
    </row>
    <row r="40" spans="1:8" x14ac:dyDescent="0.25">
      <c r="A40" s="12" t="str">
        <f>IF(ISBLANK('Cuadro de mando'!B51)=TRUE,"",'Cuadro de mando'!B51)</f>
        <v/>
      </c>
      <c r="B40" s="67" t="str">
        <f>IF(ISBLANK('Cuadro de mando'!A51)=TRUE,"",'Cuadro de mando'!A51)</f>
        <v/>
      </c>
      <c r="C40" s="31" t="str">
        <f>IF(ISBLANK('Cuadro de mando'!C51)=TRUE,"",'Cuadro de mando'!C51)</f>
        <v/>
      </c>
      <c r="D40" s="66" t="str">
        <f>IF(ISNUMBER('Cuadro de mando'!T51)=TRUE,'Cuadro de mando'!T51,"")</f>
        <v/>
      </c>
      <c r="E40" s="66" t="str">
        <f>IF(C40="","",VLOOKUP(C40,'Límites Gráfico'!$A:$D,2,FALSE))</f>
        <v/>
      </c>
      <c r="F40" s="66" t="str">
        <f>IF(C40="","",VLOOKUP(C40,'Límites Gráfico'!$A:$D,3,FALSE))</f>
        <v/>
      </c>
      <c r="G40" s="119"/>
      <c r="H40" s="112"/>
    </row>
    <row r="41" spans="1:8" x14ac:dyDescent="0.25">
      <c r="A41" s="12" t="str">
        <f>IF(ISBLANK('Cuadro de mando'!B52)=TRUE,"",'Cuadro de mando'!B52)</f>
        <v/>
      </c>
      <c r="B41" s="67" t="str">
        <f>IF(ISBLANK('Cuadro de mando'!A52)=TRUE,"",'Cuadro de mando'!A52)</f>
        <v/>
      </c>
      <c r="C41" s="31" t="str">
        <f>IF(ISBLANK('Cuadro de mando'!C52)=TRUE,"",'Cuadro de mando'!C52)</f>
        <v/>
      </c>
      <c r="D41" s="66" t="str">
        <f>IF(ISNUMBER('Cuadro de mando'!T52)=TRUE,'Cuadro de mando'!T52,"")</f>
        <v/>
      </c>
      <c r="E41" s="66" t="str">
        <f>IF(C41="","",VLOOKUP(C41,'Límites Gráfico'!$A:$D,2,FALSE))</f>
        <v/>
      </c>
      <c r="F41" s="66" t="str">
        <f>IF(C41="","",VLOOKUP(C41,'Límites Gráfico'!$A:$D,3,FALSE))</f>
        <v/>
      </c>
      <c r="G41" s="119"/>
      <c r="H41" s="112"/>
    </row>
    <row r="42" spans="1:8" x14ac:dyDescent="0.25">
      <c r="A42" s="12" t="str">
        <f>IF(ISBLANK('Cuadro de mando'!B53)=TRUE,"",'Cuadro de mando'!B53)</f>
        <v/>
      </c>
      <c r="B42" s="67" t="str">
        <f>IF(ISBLANK('Cuadro de mando'!A53)=TRUE,"",'Cuadro de mando'!A53)</f>
        <v/>
      </c>
      <c r="C42" s="31" t="str">
        <f>IF(ISBLANK('Cuadro de mando'!C53)=TRUE,"",'Cuadro de mando'!C53)</f>
        <v/>
      </c>
      <c r="D42" s="66" t="str">
        <f>IF(ISNUMBER('Cuadro de mando'!T53)=TRUE,'Cuadro de mando'!T53,"")</f>
        <v/>
      </c>
      <c r="E42" s="66" t="str">
        <f>IF(C42="","",VLOOKUP(C42,'Límites Gráfico'!$A:$D,2,FALSE))</f>
        <v/>
      </c>
      <c r="F42" s="66" t="str">
        <f>IF(C42="","",VLOOKUP(C42,'Límites Gráfico'!$A:$D,3,FALSE))</f>
        <v/>
      </c>
      <c r="G42" s="119"/>
      <c r="H42" s="112"/>
    </row>
    <row r="43" spans="1:8" x14ac:dyDescent="0.25">
      <c r="A43" s="12" t="str">
        <f>IF(ISBLANK('Cuadro de mando'!B54)=TRUE,"",'Cuadro de mando'!B54)</f>
        <v/>
      </c>
      <c r="B43" s="67" t="str">
        <f>IF(ISBLANK('Cuadro de mando'!A54)=TRUE,"",'Cuadro de mando'!A54)</f>
        <v/>
      </c>
      <c r="C43" s="31" t="str">
        <f>IF(ISBLANK('Cuadro de mando'!C54)=TRUE,"",'Cuadro de mando'!C54)</f>
        <v/>
      </c>
      <c r="D43" s="66" t="str">
        <f>IF(ISNUMBER('Cuadro de mando'!T54)=TRUE,'Cuadro de mando'!T54,"")</f>
        <v/>
      </c>
      <c r="E43" s="66" t="str">
        <f>IF(C43="","",VLOOKUP(C43,'Límites Gráfico'!$A:$D,2,FALSE))</f>
        <v/>
      </c>
      <c r="F43" s="66" t="str">
        <f>IF(C43="","",VLOOKUP(C43,'Límites Gráfico'!$A:$D,3,FALSE))</f>
        <v/>
      </c>
      <c r="G43" s="119"/>
      <c r="H43" s="112"/>
    </row>
    <row r="44" spans="1:8" x14ac:dyDescent="0.25">
      <c r="A44" s="12" t="str">
        <f>IF(ISBLANK('Cuadro de mando'!B55)=TRUE,"",'Cuadro de mando'!B55)</f>
        <v/>
      </c>
      <c r="B44" s="67" t="str">
        <f>IF(ISBLANK('Cuadro de mando'!A55)=TRUE,"",'Cuadro de mando'!A55)</f>
        <v/>
      </c>
      <c r="C44" s="31" t="str">
        <f>IF(ISBLANK('Cuadro de mando'!C55)=TRUE,"",'Cuadro de mando'!C55)</f>
        <v/>
      </c>
      <c r="D44" s="66" t="str">
        <f>IF(ISNUMBER('Cuadro de mando'!T55)=TRUE,'Cuadro de mando'!T55,"")</f>
        <v/>
      </c>
      <c r="E44" s="66" t="str">
        <f>IF(C44="","",VLOOKUP(C44,'Límites Gráfico'!$A:$D,2,FALSE))</f>
        <v/>
      </c>
      <c r="F44" s="66" t="str">
        <f>IF(C44="","",VLOOKUP(C44,'Límites Gráfico'!$A:$D,3,FALSE))</f>
        <v/>
      </c>
      <c r="G44" s="119"/>
      <c r="H44" s="112"/>
    </row>
    <row r="45" spans="1:8" x14ac:dyDescent="0.25">
      <c r="A45" s="12" t="str">
        <f>IF(ISBLANK('Cuadro de mando'!B56)=TRUE,"",'Cuadro de mando'!B56)</f>
        <v/>
      </c>
      <c r="B45" s="67" t="str">
        <f>IF(ISBLANK('Cuadro de mando'!A56)=TRUE,"",'Cuadro de mando'!A56)</f>
        <v/>
      </c>
      <c r="C45" s="31" t="str">
        <f>IF(ISBLANK('Cuadro de mando'!C56)=TRUE,"",'Cuadro de mando'!C56)</f>
        <v/>
      </c>
      <c r="D45" s="66" t="str">
        <f>IF(ISNUMBER('Cuadro de mando'!T56)=TRUE,'Cuadro de mando'!T56,"")</f>
        <v/>
      </c>
      <c r="E45" s="66" t="str">
        <f>IF(C45="","",VLOOKUP(C45,'Límites Gráfico'!$A:$D,2,FALSE))</f>
        <v/>
      </c>
      <c r="F45" s="66" t="str">
        <f>IF(C45="","",VLOOKUP(C45,'Límites Gráfico'!$A:$D,3,FALSE))</f>
        <v/>
      </c>
      <c r="G45" s="119"/>
      <c r="H45" s="112"/>
    </row>
    <row r="46" spans="1:8" x14ac:dyDescent="0.25">
      <c r="A46" s="12" t="str">
        <f>IF(ISBLANK('Cuadro de mando'!B57)=TRUE,"",'Cuadro de mando'!B57)</f>
        <v/>
      </c>
      <c r="B46" s="67" t="str">
        <f>IF(ISBLANK('Cuadro de mando'!A57)=TRUE,"",'Cuadro de mando'!A57)</f>
        <v/>
      </c>
      <c r="C46" s="31" t="str">
        <f>IF(ISBLANK('Cuadro de mando'!C57)=TRUE,"",'Cuadro de mando'!C57)</f>
        <v/>
      </c>
      <c r="D46" s="66" t="str">
        <f>IF(ISNUMBER('Cuadro de mando'!T57)=TRUE,'Cuadro de mando'!T57,"")</f>
        <v/>
      </c>
      <c r="E46" s="66" t="str">
        <f>IF(C46="","",VLOOKUP(C46,'Límites Gráfico'!$A:$D,2,FALSE))</f>
        <v/>
      </c>
      <c r="F46" s="66" t="str">
        <f>IF(C46="","",VLOOKUP(C46,'Límites Gráfico'!$A:$D,3,FALSE))</f>
        <v/>
      </c>
      <c r="G46" s="119"/>
      <c r="H46" s="112"/>
    </row>
    <row r="47" spans="1:8" x14ac:dyDescent="0.25">
      <c r="A47" s="12" t="str">
        <f>IF(ISBLANK('Cuadro de mando'!B58)=TRUE,"",'Cuadro de mando'!B58)</f>
        <v/>
      </c>
      <c r="B47" s="67" t="str">
        <f>IF(ISBLANK('Cuadro de mando'!A58)=TRUE,"",'Cuadro de mando'!A58)</f>
        <v/>
      </c>
      <c r="C47" s="31" t="str">
        <f>IF(ISBLANK('Cuadro de mando'!C58)=TRUE,"",'Cuadro de mando'!C58)</f>
        <v/>
      </c>
      <c r="D47" s="66" t="str">
        <f>IF(ISNUMBER('Cuadro de mando'!T58)=TRUE,'Cuadro de mando'!T58,"")</f>
        <v/>
      </c>
      <c r="E47" s="66" t="str">
        <f>IF(C47="","",VLOOKUP(C47,'Límites Gráfico'!$A:$D,2,FALSE))</f>
        <v/>
      </c>
      <c r="F47" s="66" t="str">
        <f>IF(C47="","",VLOOKUP(C47,'Límites Gráfico'!$A:$D,3,FALSE))</f>
        <v/>
      </c>
      <c r="G47" s="119"/>
      <c r="H47" s="112"/>
    </row>
    <row r="48" spans="1:8" x14ac:dyDescent="0.25">
      <c r="A48" s="12" t="str">
        <f>IF(ISBLANK('Cuadro de mando'!B59)=TRUE,"",'Cuadro de mando'!B59)</f>
        <v/>
      </c>
      <c r="B48" s="67" t="str">
        <f>IF(ISBLANK('Cuadro de mando'!A59)=TRUE,"",'Cuadro de mando'!A59)</f>
        <v/>
      </c>
      <c r="C48" s="31" t="str">
        <f>IF(ISBLANK('Cuadro de mando'!C59)=TRUE,"",'Cuadro de mando'!C59)</f>
        <v/>
      </c>
      <c r="D48" s="66" t="str">
        <f>IF(ISNUMBER('Cuadro de mando'!T59)=TRUE,'Cuadro de mando'!T59,"")</f>
        <v/>
      </c>
      <c r="E48" s="66" t="str">
        <f>IF(C48="","",VLOOKUP(C48,'Límites Gráfico'!$A:$D,2,FALSE))</f>
        <v/>
      </c>
      <c r="F48" s="66" t="str">
        <f>IF(C48="","",VLOOKUP(C48,'Límites Gráfico'!$A:$D,3,FALSE))</f>
        <v/>
      </c>
      <c r="G48" s="119"/>
      <c r="H48" s="112"/>
    </row>
    <row r="49" spans="1:8" x14ac:dyDescent="0.25">
      <c r="A49" s="12" t="str">
        <f>IF(ISBLANK('Cuadro de mando'!B60)=TRUE,"",'Cuadro de mando'!B60)</f>
        <v/>
      </c>
      <c r="B49" s="67" t="str">
        <f>IF(ISBLANK('Cuadro de mando'!A60)=TRUE,"",'Cuadro de mando'!A60)</f>
        <v/>
      </c>
      <c r="C49" s="31" t="str">
        <f>IF(ISBLANK('Cuadro de mando'!C60)=TRUE,"",'Cuadro de mando'!C60)</f>
        <v/>
      </c>
      <c r="D49" s="66" t="str">
        <f>IF(ISNUMBER('Cuadro de mando'!T60)=TRUE,'Cuadro de mando'!T60,"")</f>
        <v/>
      </c>
      <c r="E49" s="66" t="str">
        <f>IF(C49="","",VLOOKUP(C49,'Límites Gráfico'!$A:$D,2,FALSE))</f>
        <v/>
      </c>
      <c r="F49" s="66" t="str">
        <f>IF(C49="","",VLOOKUP(C49,'Límites Gráfico'!$A:$D,3,FALSE))</f>
        <v/>
      </c>
      <c r="G49" s="119"/>
      <c r="H49" s="112"/>
    </row>
    <row r="50" spans="1:8" x14ac:dyDescent="0.25">
      <c r="A50" s="12" t="str">
        <f>IF(ISBLANK('Cuadro de mando'!B61)=TRUE,"",'Cuadro de mando'!B61)</f>
        <v/>
      </c>
      <c r="B50" s="67" t="str">
        <f>IF(ISBLANK('Cuadro de mando'!A61)=TRUE,"",'Cuadro de mando'!A61)</f>
        <v/>
      </c>
      <c r="C50" s="31" t="str">
        <f>IF(ISBLANK('Cuadro de mando'!C61)=TRUE,"",'Cuadro de mando'!C61)</f>
        <v/>
      </c>
      <c r="D50" s="66" t="str">
        <f>IF(ISNUMBER('Cuadro de mando'!T61)=TRUE,'Cuadro de mando'!T61,"")</f>
        <v/>
      </c>
      <c r="E50" s="66" t="str">
        <f>IF(C50="","",VLOOKUP(C50,'Límites Gráfico'!$A:$D,2,FALSE))</f>
        <v/>
      </c>
      <c r="F50" s="66" t="str">
        <f>IF(C50="","",VLOOKUP(C50,'Límites Gráfico'!$A:$D,3,FALSE))</f>
        <v/>
      </c>
      <c r="G50" s="119"/>
      <c r="H50" s="112"/>
    </row>
    <row r="51" spans="1:8" x14ac:dyDescent="0.25">
      <c r="A51" s="12" t="str">
        <f>IF(ISBLANK('Cuadro de mando'!B62)=TRUE,"",'Cuadro de mando'!B62)</f>
        <v/>
      </c>
      <c r="B51" s="67" t="str">
        <f>IF(ISBLANK('Cuadro de mando'!A62)=TRUE,"",'Cuadro de mando'!A62)</f>
        <v/>
      </c>
      <c r="C51" s="31" t="str">
        <f>IF(ISBLANK('Cuadro de mando'!C62)=TRUE,"",'Cuadro de mando'!C62)</f>
        <v/>
      </c>
      <c r="D51" s="66" t="str">
        <f>IF(ISNUMBER('Cuadro de mando'!T62)=TRUE,'Cuadro de mando'!T62,"")</f>
        <v/>
      </c>
      <c r="E51" s="66" t="str">
        <f>IF(C51="","",VLOOKUP(C51,'Límites Gráfico'!$A:$D,2,FALSE))</f>
        <v/>
      </c>
      <c r="F51" s="66" t="str">
        <f>IF(C51="","",VLOOKUP(C51,'Límites Gráfico'!$A:$D,3,FALSE))</f>
        <v/>
      </c>
      <c r="G51" s="119"/>
      <c r="H51" s="112"/>
    </row>
    <row r="52" spans="1:8" x14ac:dyDescent="0.25">
      <c r="A52" s="12" t="str">
        <f>IF(ISBLANK('Cuadro de mando'!B63)=TRUE,"",'Cuadro de mando'!B63)</f>
        <v/>
      </c>
      <c r="B52" s="67" t="str">
        <f>IF(ISBLANK('Cuadro de mando'!A63)=TRUE,"",'Cuadro de mando'!A63)</f>
        <v/>
      </c>
      <c r="C52" s="31" t="str">
        <f>IF(ISBLANK('Cuadro de mando'!C63)=TRUE,"",'Cuadro de mando'!C63)</f>
        <v/>
      </c>
      <c r="D52" s="66" t="str">
        <f>IF(ISNUMBER('Cuadro de mando'!T63)=TRUE,'Cuadro de mando'!T63,"")</f>
        <v/>
      </c>
      <c r="E52" s="66" t="str">
        <f>IF(C52="","",VLOOKUP(C52,'Límites Gráfico'!$A:$D,2,FALSE))</f>
        <v/>
      </c>
      <c r="F52" s="66" t="str">
        <f>IF(C52="","",VLOOKUP(C52,'Límites Gráfico'!$A:$D,3,FALSE))</f>
        <v/>
      </c>
      <c r="G52" s="119"/>
      <c r="H52" s="112"/>
    </row>
    <row r="53" spans="1:8" x14ac:dyDescent="0.25">
      <c r="A53" s="12" t="str">
        <f>IF(ISBLANK('Cuadro de mando'!B64)=TRUE,"",'Cuadro de mando'!B64)</f>
        <v/>
      </c>
      <c r="B53" s="67" t="str">
        <f>IF(ISBLANK('Cuadro de mando'!A64)=TRUE,"",'Cuadro de mando'!A64)</f>
        <v/>
      </c>
      <c r="C53" s="31" t="str">
        <f>IF(ISBLANK('Cuadro de mando'!C64)=TRUE,"",'Cuadro de mando'!C64)</f>
        <v/>
      </c>
      <c r="D53" s="66" t="str">
        <f>IF(ISNUMBER('Cuadro de mando'!T64)=TRUE,'Cuadro de mando'!T64,"")</f>
        <v/>
      </c>
      <c r="E53" s="66" t="str">
        <f>IF(C53="","",VLOOKUP(C53,'Límites Gráfico'!$A:$D,2,FALSE))</f>
        <v/>
      </c>
      <c r="F53" s="66" t="str">
        <f>IF(C53="","",VLOOKUP(C53,'Límites Gráfico'!$A:$D,3,FALSE))</f>
        <v/>
      </c>
      <c r="G53" s="119"/>
      <c r="H53" s="112"/>
    </row>
    <row r="54" spans="1:8" x14ac:dyDescent="0.25">
      <c r="A54" s="12" t="str">
        <f>IF(ISBLANK('Cuadro de mando'!B65)=TRUE,"",'Cuadro de mando'!B65)</f>
        <v/>
      </c>
      <c r="B54" s="67" t="str">
        <f>IF(ISBLANK('Cuadro de mando'!A65)=TRUE,"",'Cuadro de mando'!A65)</f>
        <v/>
      </c>
      <c r="C54" s="31" t="str">
        <f>IF(ISBLANK('Cuadro de mando'!C65)=TRUE,"",'Cuadro de mando'!C65)</f>
        <v/>
      </c>
      <c r="D54" s="66" t="str">
        <f>IF(ISNUMBER('Cuadro de mando'!T65)=TRUE,'Cuadro de mando'!T65,"")</f>
        <v/>
      </c>
      <c r="E54" s="66" t="str">
        <f>IF(C54="","",VLOOKUP(C54,'Límites Gráfico'!$A:$D,2,FALSE))</f>
        <v/>
      </c>
      <c r="F54" s="66" t="str">
        <f>IF(C54="","",VLOOKUP(C54,'Límites Gráfico'!$A:$D,3,FALSE))</f>
        <v/>
      </c>
      <c r="G54" s="119"/>
      <c r="H54" s="112"/>
    </row>
    <row r="55" spans="1:8" x14ac:dyDescent="0.25">
      <c r="A55" s="12" t="str">
        <f>IF(ISBLANK('Cuadro de mando'!B66)=TRUE,"",'Cuadro de mando'!B66)</f>
        <v/>
      </c>
      <c r="B55" s="67" t="str">
        <f>IF(ISBLANK('Cuadro de mando'!A66)=TRUE,"",'Cuadro de mando'!A66)</f>
        <v/>
      </c>
      <c r="C55" s="31" t="str">
        <f>IF(ISBLANK('Cuadro de mando'!C66)=TRUE,"",'Cuadro de mando'!C66)</f>
        <v/>
      </c>
      <c r="D55" s="66" t="str">
        <f>IF(ISNUMBER('Cuadro de mando'!T66)=TRUE,'Cuadro de mando'!T66,"")</f>
        <v/>
      </c>
      <c r="E55" s="66" t="str">
        <f>IF(C55="","",VLOOKUP(C55,'Límites Gráfico'!$A:$D,2,FALSE))</f>
        <v/>
      </c>
      <c r="F55" s="66" t="str">
        <f>IF(C55="","",VLOOKUP(C55,'Límites Gráfico'!$A:$D,3,FALSE))</f>
        <v/>
      </c>
      <c r="G55" s="119"/>
      <c r="H55" s="112"/>
    </row>
    <row r="56" spans="1:8" x14ac:dyDescent="0.25">
      <c r="A56" s="12" t="str">
        <f>IF(ISBLANK('Cuadro de mando'!B67)=TRUE,"",'Cuadro de mando'!B67)</f>
        <v/>
      </c>
      <c r="B56" s="67" t="str">
        <f>IF(ISBLANK('Cuadro de mando'!A67)=TRUE,"",'Cuadro de mando'!A67)</f>
        <v/>
      </c>
      <c r="C56" s="31" t="str">
        <f>IF(ISBLANK('Cuadro de mando'!C67)=TRUE,"",'Cuadro de mando'!C67)</f>
        <v/>
      </c>
      <c r="D56" s="66" t="str">
        <f>IF(ISNUMBER('Cuadro de mando'!T67)=TRUE,'Cuadro de mando'!T67,"")</f>
        <v/>
      </c>
      <c r="E56" s="66" t="str">
        <f>IF(C56="","",VLOOKUP(C56,'Límites Gráfico'!$A:$D,2,FALSE))</f>
        <v/>
      </c>
      <c r="F56" s="66" t="str">
        <f>IF(C56="","",VLOOKUP(C56,'Límites Gráfico'!$A:$D,3,FALSE))</f>
        <v/>
      </c>
      <c r="G56" s="119"/>
      <c r="H56" s="112"/>
    </row>
    <row r="57" spans="1:8" x14ac:dyDescent="0.25">
      <c r="A57" s="12" t="str">
        <f>IF(ISBLANK('Cuadro de mando'!B68)=TRUE,"",'Cuadro de mando'!B68)</f>
        <v/>
      </c>
      <c r="B57" s="67" t="str">
        <f>IF(ISBLANK('Cuadro de mando'!A68)=TRUE,"",'Cuadro de mando'!A68)</f>
        <v/>
      </c>
      <c r="C57" s="31" t="str">
        <f>IF(ISBLANK('Cuadro de mando'!C68)=TRUE,"",'Cuadro de mando'!C68)</f>
        <v/>
      </c>
      <c r="D57" s="66" t="str">
        <f>IF(ISNUMBER('Cuadro de mando'!T68)=TRUE,'Cuadro de mando'!T68,"")</f>
        <v/>
      </c>
      <c r="E57" s="66" t="str">
        <f>IF(C57="","",VLOOKUP(C57,'Límites Gráfico'!$A:$D,2,FALSE))</f>
        <v/>
      </c>
      <c r="F57" s="66" t="str">
        <f>IF(C57="","",VLOOKUP(C57,'Límites Gráfico'!$A:$D,3,FALSE))</f>
        <v/>
      </c>
      <c r="G57" s="119"/>
      <c r="H57" s="112"/>
    </row>
    <row r="58" spans="1:8" x14ac:dyDescent="0.25">
      <c r="A58" s="12" t="str">
        <f>IF(ISBLANK('Cuadro de mando'!B69)=TRUE,"",'Cuadro de mando'!B69)</f>
        <v/>
      </c>
      <c r="B58" s="67" t="str">
        <f>IF(ISBLANK('Cuadro de mando'!A69)=TRUE,"",'Cuadro de mando'!A69)</f>
        <v/>
      </c>
      <c r="C58" s="31" t="str">
        <f>IF(ISBLANK('Cuadro de mando'!C69)=TRUE,"",'Cuadro de mando'!C69)</f>
        <v/>
      </c>
      <c r="D58" s="66" t="str">
        <f>IF(ISNUMBER('Cuadro de mando'!T69)=TRUE,'Cuadro de mando'!T69,"")</f>
        <v/>
      </c>
      <c r="E58" s="66" t="str">
        <f>IF(C58="","",VLOOKUP(C58,'Límites Gráfico'!$A:$D,2,FALSE))</f>
        <v/>
      </c>
      <c r="F58" s="66" t="str">
        <f>IF(C58="","",VLOOKUP(C58,'Límites Gráfico'!$A:$D,3,FALSE))</f>
        <v/>
      </c>
      <c r="G58" s="119"/>
      <c r="H58" s="112"/>
    </row>
    <row r="59" spans="1:8" x14ac:dyDescent="0.25">
      <c r="A59" s="12" t="str">
        <f>IF(ISBLANK('Cuadro de mando'!B70)=TRUE,"",'Cuadro de mando'!B70)</f>
        <v/>
      </c>
      <c r="B59" s="67" t="str">
        <f>IF(ISBLANK('Cuadro de mando'!A70)=TRUE,"",'Cuadro de mando'!A70)</f>
        <v/>
      </c>
      <c r="C59" s="31" t="str">
        <f>IF(ISBLANK('Cuadro de mando'!C70)=TRUE,"",'Cuadro de mando'!C70)</f>
        <v/>
      </c>
      <c r="D59" s="66" t="str">
        <f>IF(ISNUMBER('Cuadro de mando'!T70)=TRUE,'Cuadro de mando'!T70,"")</f>
        <v/>
      </c>
      <c r="E59" s="66" t="str">
        <f>IF(C59="","",VLOOKUP(C59,'Límites Gráfico'!$A:$D,2,FALSE))</f>
        <v/>
      </c>
      <c r="F59" s="66" t="str">
        <f>IF(C59="","",VLOOKUP(C59,'Límites Gráfico'!$A:$D,3,FALSE))</f>
        <v/>
      </c>
      <c r="G59" s="119"/>
      <c r="H59" s="112"/>
    </row>
    <row r="60" spans="1:8" x14ac:dyDescent="0.25">
      <c r="A60" s="12" t="str">
        <f>IF(ISBLANK('Cuadro de mando'!B71)=TRUE,"",'Cuadro de mando'!B71)</f>
        <v/>
      </c>
      <c r="B60" s="67" t="str">
        <f>IF(ISBLANK('Cuadro de mando'!A71)=TRUE,"",'Cuadro de mando'!A71)</f>
        <v/>
      </c>
      <c r="C60" s="31" t="str">
        <f>IF(ISBLANK('Cuadro de mando'!C71)=TRUE,"",'Cuadro de mando'!C71)</f>
        <v/>
      </c>
      <c r="D60" s="66" t="str">
        <f>IF(ISNUMBER('Cuadro de mando'!T71)=TRUE,'Cuadro de mando'!T71,"")</f>
        <v/>
      </c>
      <c r="E60" s="66" t="str">
        <f>IF(C60="","",VLOOKUP(C60,'Límites Gráfico'!$A:$D,2,FALSE))</f>
        <v/>
      </c>
      <c r="F60" s="66" t="str">
        <f>IF(C60="","",VLOOKUP(C60,'Límites Gráfico'!$A:$D,3,FALSE))</f>
        <v/>
      </c>
      <c r="G60" s="119"/>
      <c r="H60" s="112"/>
    </row>
    <row r="61" spans="1:8" x14ac:dyDescent="0.25">
      <c r="A61" s="12" t="str">
        <f>IF(ISBLANK('Cuadro de mando'!B72)=TRUE,"",'Cuadro de mando'!B72)</f>
        <v/>
      </c>
      <c r="B61" s="67" t="str">
        <f>IF(ISBLANK('Cuadro de mando'!A72)=TRUE,"",'Cuadro de mando'!A72)</f>
        <v/>
      </c>
      <c r="C61" s="31" t="str">
        <f>IF(ISBLANK('Cuadro de mando'!C72)=TRUE,"",'Cuadro de mando'!C72)</f>
        <v/>
      </c>
      <c r="D61" s="66" t="str">
        <f>IF(ISNUMBER('Cuadro de mando'!T72)=TRUE,'Cuadro de mando'!T72,"")</f>
        <v/>
      </c>
      <c r="E61" s="66" t="str">
        <f>IF(C61="","",VLOOKUP(C61,'Límites Gráfico'!$A:$D,2,FALSE))</f>
        <v/>
      </c>
      <c r="F61" s="66" t="str">
        <f>IF(C61="","",VLOOKUP(C61,'Límites Gráfico'!$A:$D,3,FALSE))</f>
        <v/>
      </c>
      <c r="G61" s="119"/>
      <c r="H61" s="112"/>
    </row>
    <row r="62" spans="1:8" x14ac:dyDescent="0.25">
      <c r="A62" s="12" t="str">
        <f>IF(ISBLANK('Cuadro de mando'!B73)=TRUE,"",'Cuadro de mando'!B73)</f>
        <v/>
      </c>
      <c r="B62" s="67" t="str">
        <f>IF(ISBLANK('Cuadro de mando'!A73)=TRUE,"",'Cuadro de mando'!A73)</f>
        <v/>
      </c>
      <c r="C62" s="31" t="str">
        <f>IF(ISBLANK('Cuadro de mando'!C73)=TRUE,"",'Cuadro de mando'!C73)</f>
        <v/>
      </c>
      <c r="D62" s="66" t="str">
        <f>IF(ISNUMBER('Cuadro de mando'!T73)=TRUE,'Cuadro de mando'!T73,"")</f>
        <v/>
      </c>
      <c r="E62" s="66" t="str">
        <f>IF(C62="","",VLOOKUP(C62,'Límites Gráfico'!$A:$D,2,FALSE))</f>
        <v/>
      </c>
      <c r="F62" s="66" t="str">
        <f>IF(C62="","",VLOOKUP(C62,'Límites Gráfico'!$A:$D,3,FALSE))</f>
        <v/>
      </c>
      <c r="G62" s="119"/>
      <c r="H62" s="112"/>
    </row>
    <row r="63" spans="1:8" x14ac:dyDescent="0.25">
      <c r="A63" s="12" t="str">
        <f>IF(ISBLANK('Cuadro de mando'!B74)=TRUE,"",'Cuadro de mando'!B74)</f>
        <v/>
      </c>
      <c r="B63" s="67" t="str">
        <f>IF(ISBLANK('Cuadro de mando'!A74)=TRUE,"",'Cuadro de mando'!A74)</f>
        <v/>
      </c>
      <c r="C63" s="31" t="str">
        <f>IF(ISBLANK('Cuadro de mando'!C74)=TRUE,"",'Cuadro de mando'!C74)</f>
        <v/>
      </c>
      <c r="D63" s="66" t="str">
        <f>IF(ISNUMBER('Cuadro de mando'!T74)=TRUE,'Cuadro de mando'!T74,"")</f>
        <v/>
      </c>
      <c r="E63" s="66" t="str">
        <f>IF(C63="","",VLOOKUP(C63,'Límites Gráfico'!$A:$D,2,FALSE))</f>
        <v/>
      </c>
      <c r="F63" s="66" t="str">
        <f>IF(C63="","",VLOOKUP(C63,'Límites Gráfico'!$A:$D,3,FALSE))</f>
        <v/>
      </c>
      <c r="G63" s="119"/>
      <c r="H63" s="112"/>
    </row>
    <row r="64" spans="1:8" x14ac:dyDescent="0.25">
      <c r="A64" s="12" t="str">
        <f>IF(ISBLANK('Cuadro de mando'!B75)=TRUE,"",'Cuadro de mando'!B75)</f>
        <v/>
      </c>
      <c r="B64" s="67" t="str">
        <f>IF(ISBLANK('Cuadro de mando'!A75)=TRUE,"",'Cuadro de mando'!A75)</f>
        <v/>
      </c>
      <c r="C64" s="31" t="str">
        <f>IF(ISBLANK('Cuadro de mando'!C75)=TRUE,"",'Cuadro de mando'!C75)</f>
        <v/>
      </c>
      <c r="D64" s="66" t="str">
        <f>IF(ISNUMBER('Cuadro de mando'!T75)=TRUE,'Cuadro de mando'!T75,"")</f>
        <v/>
      </c>
      <c r="E64" s="66" t="str">
        <f>IF(C64="","",VLOOKUP(C64,'Límites Gráfico'!$A:$D,2,FALSE))</f>
        <v/>
      </c>
      <c r="F64" s="66" t="str">
        <f>IF(C64="","",VLOOKUP(C64,'Límites Gráfico'!$A:$D,3,FALSE))</f>
        <v/>
      </c>
      <c r="G64" s="119"/>
      <c r="H64" s="112"/>
    </row>
    <row r="65" spans="1:8" x14ac:dyDescent="0.25">
      <c r="A65" s="12" t="str">
        <f>IF(ISBLANK('Cuadro de mando'!B76)=TRUE,"",'Cuadro de mando'!B76)</f>
        <v/>
      </c>
      <c r="B65" s="67" t="str">
        <f>IF(ISBLANK('Cuadro de mando'!A76)=TRUE,"",'Cuadro de mando'!A76)</f>
        <v/>
      </c>
      <c r="C65" s="31" t="str">
        <f>IF(ISBLANK('Cuadro de mando'!C76)=TRUE,"",'Cuadro de mando'!C76)</f>
        <v/>
      </c>
      <c r="D65" s="66" t="str">
        <f>IF(ISNUMBER('Cuadro de mando'!T76)=TRUE,'Cuadro de mando'!T76,"")</f>
        <v/>
      </c>
      <c r="E65" s="66" t="str">
        <f>IF(C65="","",VLOOKUP(C65,'Límites Gráfico'!$A:$D,2,FALSE))</f>
        <v/>
      </c>
      <c r="F65" s="66" t="str">
        <f>IF(C65="","",VLOOKUP(C65,'Límites Gráfico'!$A:$D,3,FALSE))</f>
        <v/>
      </c>
      <c r="G65" s="119"/>
      <c r="H65" s="112"/>
    </row>
    <row r="66" spans="1:8" x14ac:dyDescent="0.25">
      <c r="A66" s="12" t="str">
        <f>IF(ISBLANK('Cuadro de mando'!B77)=TRUE,"",'Cuadro de mando'!B77)</f>
        <v/>
      </c>
      <c r="B66" s="67" t="str">
        <f>IF(ISBLANK('Cuadro de mando'!A77)=TRUE,"",'Cuadro de mando'!A77)</f>
        <v/>
      </c>
      <c r="C66" s="31" t="str">
        <f>IF(ISBLANK('Cuadro de mando'!C77)=TRUE,"",'Cuadro de mando'!C77)</f>
        <v/>
      </c>
      <c r="D66" s="66" t="str">
        <f>IF(ISNUMBER('Cuadro de mando'!T77)=TRUE,'Cuadro de mando'!T77,"")</f>
        <v/>
      </c>
      <c r="E66" s="66" t="str">
        <f>IF(C66="","",VLOOKUP(C66,'Límites Gráfico'!$A:$D,2,FALSE))</f>
        <v/>
      </c>
      <c r="F66" s="66" t="str">
        <f>IF(C66="","",VLOOKUP(C66,'Límites Gráfico'!$A:$D,3,FALSE))</f>
        <v/>
      </c>
      <c r="G66" s="119"/>
      <c r="H66" s="112"/>
    </row>
    <row r="67" spans="1:8" x14ac:dyDescent="0.25">
      <c r="A67" s="12" t="str">
        <f>IF(ISBLANK('Cuadro de mando'!B78)=TRUE,"",'Cuadro de mando'!B78)</f>
        <v/>
      </c>
      <c r="B67" s="67" t="str">
        <f>IF(ISBLANK('Cuadro de mando'!A78)=TRUE,"",'Cuadro de mando'!A78)</f>
        <v/>
      </c>
      <c r="C67" s="31" t="str">
        <f>IF(ISBLANK('Cuadro de mando'!C78)=TRUE,"",'Cuadro de mando'!C78)</f>
        <v/>
      </c>
      <c r="D67" s="66" t="str">
        <f>IF(ISNUMBER('Cuadro de mando'!T78)=TRUE,'Cuadro de mando'!T78,"")</f>
        <v/>
      </c>
      <c r="E67" s="66" t="str">
        <f>IF(C67="","",VLOOKUP(C67,'Límites Gráfico'!$A:$D,2,FALSE))</f>
        <v/>
      </c>
      <c r="F67" s="66" t="str">
        <f>IF(C67="","",VLOOKUP(C67,'Límites Gráfico'!$A:$D,3,FALSE))</f>
        <v/>
      </c>
      <c r="G67" s="119"/>
      <c r="H67" s="112"/>
    </row>
    <row r="68" spans="1:8" x14ac:dyDescent="0.25">
      <c r="A68" s="12" t="str">
        <f>IF(ISBLANK('Cuadro de mando'!B79)=TRUE,"",'Cuadro de mando'!B79)</f>
        <v/>
      </c>
      <c r="B68" s="67" t="str">
        <f>IF(ISBLANK('Cuadro de mando'!A79)=TRUE,"",'Cuadro de mando'!A79)</f>
        <v/>
      </c>
      <c r="C68" s="31" t="str">
        <f>IF(ISBLANK('Cuadro de mando'!C79)=TRUE,"",'Cuadro de mando'!C79)</f>
        <v/>
      </c>
      <c r="D68" s="66" t="str">
        <f>IF(ISNUMBER('Cuadro de mando'!T79)=TRUE,'Cuadro de mando'!T79,"")</f>
        <v/>
      </c>
      <c r="E68" s="66" t="str">
        <f>IF(C68="","",VLOOKUP(C68,'Límites Gráfico'!$A:$D,2,FALSE))</f>
        <v/>
      </c>
      <c r="F68" s="66" t="str">
        <f>IF(C68="","",VLOOKUP(C68,'Límites Gráfico'!$A:$D,3,FALSE))</f>
        <v/>
      </c>
      <c r="G68" s="119"/>
      <c r="H68" s="112"/>
    </row>
    <row r="69" spans="1:8" x14ac:dyDescent="0.25">
      <c r="A69" s="12" t="str">
        <f>IF(ISBLANK('Cuadro de mando'!B80)=TRUE,"",'Cuadro de mando'!B80)</f>
        <v/>
      </c>
      <c r="B69" s="67" t="str">
        <f>IF(ISBLANK('Cuadro de mando'!A80)=TRUE,"",'Cuadro de mando'!A80)</f>
        <v/>
      </c>
      <c r="C69" s="31" t="str">
        <f>IF(ISBLANK('Cuadro de mando'!C80)=TRUE,"",'Cuadro de mando'!C80)</f>
        <v/>
      </c>
      <c r="D69" s="66" t="str">
        <f>IF(ISNUMBER('Cuadro de mando'!T80)=TRUE,'Cuadro de mando'!T80,"")</f>
        <v/>
      </c>
      <c r="E69" s="66" t="str">
        <f>IF(C69="","",VLOOKUP(C69,'Límites Gráfico'!$A:$D,2,FALSE))</f>
        <v/>
      </c>
      <c r="F69" s="66" t="str">
        <f>IF(C69="","",VLOOKUP(C69,'Límites Gráfico'!$A:$D,3,FALSE))</f>
        <v/>
      </c>
      <c r="G69" s="119"/>
      <c r="H69" s="112"/>
    </row>
    <row r="70" spans="1:8" x14ac:dyDescent="0.25">
      <c r="A70" s="12" t="str">
        <f>IF(ISBLANK('Cuadro de mando'!B81)=TRUE,"",'Cuadro de mando'!B81)</f>
        <v/>
      </c>
      <c r="B70" s="67" t="str">
        <f>IF(ISBLANK('Cuadro de mando'!A81)=TRUE,"",'Cuadro de mando'!A81)</f>
        <v/>
      </c>
      <c r="C70" s="31" t="str">
        <f>IF(ISBLANK('Cuadro de mando'!C81)=TRUE,"",'Cuadro de mando'!C81)</f>
        <v/>
      </c>
      <c r="D70" s="66" t="str">
        <f>IF(ISNUMBER('Cuadro de mando'!T81)=TRUE,'Cuadro de mando'!T81,"")</f>
        <v/>
      </c>
      <c r="E70" s="66" t="str">
        <f>IF(C70="","",VLOOKUP(C70,'Límites Gráfico'!$A:$D,2,FALSE))</f>
        <v/>
      </c>
      <c r="F70" s="66" t="str">
        <f>IF(C70="","",VLOOKUP(C70,'Límites Gráfico'!$A:$D,3,FALSE))</f>
        <v/>
      </c>
      <c r="G70" s="119"/>
      <c r="H70" s="112"/>
    </row>
    <row r="71" spans="1:8" x14ac:dyDescent="0.25">
      <c r="A71" s="12" t="str">
        <f>IF(ISBLANK('Cuadro de mando'!B82)=TRUE,"",'Cuadro de mando'!B82)</f>
        <v/>
      </c>
      <c r="B71" s="67" t="str">
        <f>IF(ISBLANK('Cuadro de mando'!A82)=TRUE,"",'Cuadro de mando'!A82)</f>
        <v/>
      </c>
      <c r="C71" s="31" t="str">
        <f>IF(ISBLANK('Cuadro de mando'!C82)=TRUE,"",'Cuadro de mando'!C82)</f>
        <v/>
      </c>
      <c r="D71" s="66" t="str">
        <f>IF(ISNUMBER('Cuadro de mando'!T82)=TRUE,'Cuadro de mando'!T82,"")</f>
        <v/>
      </c>
      <c r="E71" s="66" t="str">
        <f>IF(C71="","",VLOOKUP(C71,'Límites Gráfico'!$A:$D,2,FALSE))</f>
        <v/>
      </c>
      <c r="F71" s="66" t="str">
        <f>IF(C71="","",VLOOKUP(C71,'Límites Gráfico'!$A:$D,3,FALSE))</f>
        <v/>
      </c>
      <c r="G71" s="119"/>
      <c r="H71" s="112"/>
    </row>
    <row r="72" spans="1:8" x14ac:dyDescent="0.25">
      <c r="A72" s="12" t="str">
        <f>IF(ISBLANK('Cuadro de mando'!B83)=TRUE,"",'Cuadro de mando'!B83)</f>
        <v/>
      </c>
      <c r="B72" s="67" t="str">
        <f>IF(ISBLANK('Cuadro de mando'!A83)=TRUE,"",'Cuadro de mando'!A83)</f>
        <v/>
      </c>
      <c r="C72" s="31" t="str">
        <f>IF(ISBLANK('Cuadro de mando'!C83)=TRUE,"",'Cuadro de mando'!C83)</f>
        <v/>
      </c>
      <c r="D72" s="66" t="str">
        <f>IF(ISNUMBER('Cuadro de mando'!T83)=TRUE,'Cuadro de mando'!T83,"")</f>
        <v/>
      </c>
      <c r="E72" s="66" t="str">
        <f>IF(C72="","",VLOOKUP(C72,'Límites Gráfico'!$A:$D,2,FALSE))</f>
        <v/>
      </c>
      <c r="F72" s="66" t="str">
        <f>IF(C72="","",VLOOKUP(C72,'Límites Gráfico'!$A:$D,3,FALSE))</f>
        <v/>
      </c>
      <c r="G72" s="119"/>
      <c r="H72" s="112"/>
    </row>
    <row r="73" spans="1:8" x14ac:dyDescent="0.25">
      <c r="A73" s="12" t="str">
        <f>IF(ISBLANK('Cuadro de mando'!B84)=TRUE,"",'Cuadro de mando'!B84)</f>
        <v/>
      </c>
      <c r="B73" s="67" t="str">
        <f>IF(ISBLANK('Cuadro de mando'!A84)=TRUE,"",'Cuadro de mando'!A84)</f>
        <v/>
      </c>
      <c r="C73" s="31" t="str">
        <f>IF(ISBLANK('Cuadro de mando'!C84)=TRUE,"",'Cuadro de mando'!C84)</f>
        <v/>
      </c>
      <c r="D73" s="66" t="str">
        <f>IF(ISNUMBER('Cuadro de mando'!T84)=TRUE,'Cuadro de mando'!T84,"")</f>
        <v/>
      </c>
      <c r="E73" s="66" t="str">
        <f>IF(C73="","",VLOOKUP(C73,'Límites Gráfico'!$A:$D,2,FALSE))</f>
        <v/>
      </c>
      <c r="F73" s="66" t="str">
        <f>IF(C73="","",VLOOKUP(C73,'Límites Gráfico'!$A:$D,3,FALSE))</f>
        <v/>
      </c>
      <c r="G73" s="119"/>
      <c r="H73" s="112"/>
    </row>
    <row r="74" spans="1:8" x14ac:dyDescent="0.25">
      <c r="A74" s="12" t="str">
        <f>IF(ISBLANK('Cuadro de mando'!B85)=TRUE,"",'Cuadro de mando'!B85)</f>
        <v/>
      </c>
      <c r="B74" s="67" t="str">
        <f>IF(ISBLANK('Cuadro de mando'!A85)=TRUE,"",'Cuadro de mando'!A85)</f>
        <v/>
      </c>
      <c r="C74" s="31" t="str">
        <f>IF(ISBLANK('Cuadro de mando'!C85)=TRUE,"",'Cuadro de mando'!C85)</f>
        <v/>
      </c>
      <c r="D74" s="66" t="str">
        <f>IF(ISNUMBER('Cuadro de mando'!T85)=TRUE,'Cuadro de mando'!T85,"")</f>
        <v/>
      </c>
      <c r="E74" s="66" t="str">
        <f>IF(C74="","",VLOOKUP(C74,'Límites Gráfico'!$A:$D,2,FALSE))</f>
        <v/>
      </c>
      <c r="F74" s="66" t="str">
        <f>IF(C74="","",VLOOKUP(C74,'Límites Gráfico'!$A:$D,3,FALSE))</f>
        <v/>
      </c>
      <c r="G74" s="119"/>
      <c r="H74" s="112"/>
    </row>
    <row r="75" spans="1:8" x14ac:dyDescent="0.25">
      <c r="A75" s="12" t="str">
        <f>IF(ISBLANK('Cuadro de mando'!B86)=TRUE,"",'Cuadro de mando'!B86)</f>
        <v/>
      </c>
      <c r="B75" s="67" t="str">
        <f>IF(ISBLANK('Cuadro de mando'!A86)=TRUE,"",'Cuadro de mando'!A86)</f>
        <v/>
      </c>
      <c r="C75" s="31" t="str">
        <f>IF(ISBLANK('Cuadro de mando'!C86)=TRUE,"",'Cuadro de mando'!C86)</f>
        <v/>
      </c>
      <c r="D75" s="66" t="str">
        <f>IF(ISNUMBER('Cuadro de mando'!T86)=TRUE,'Cuadro de mando'!T86,"")</f>
        <v/>
      </c>
      <c r="E75" s="66" t="str">
        <f>IF(C75="","",VLOOKUP(C75,'Límites Gráfico'!$A:$D,2,FALSE))</f>
        <v/>
      </c>
      <c r="F75" s="66" t="str">
        <f>IF(C75="","",VLOOKUP(C75,'Límites Gráfico'!$A:$D,3,FALSE))</f>
        <v/>
      </c>
      <c r="G75" s="119"/>
      <c r="H75" s="112"/>
    </row>
    <row r="76" spans="1:8" x14ac:dyDescent="0.25">
      <c r="A76" s="12" t="str">
        <f>IF(ISBLANK('Cuadro de mando'!B87)=TRUE,"",'Cuadro de mando'!B87)</f>
        <v/>
      </c>
      <c r="B76" s="67" t="str">
        <f>IF(ISBLANK('Cuadro de mando'!A87)=TRUE,"",'Cuadro de mando'!A87)</f>
        <v/>
      </c>
      <c r="C76" s="31" t="str">
        <f>IF(ISBLANK('Cuadro de mando'!C87)=TRUE,"",'Cuadro de mando'!C87)</f>
        <v/>
      </c>
      <c r="D76" s="66" t="str">
        <f>IF(ISNUMBER('Cuadro de mando'!T87)=TRUE,'Cuadro de mando'!T87,"")</f>
        <v/>
      </c>
      <c r="E76" s="66" t="str">
        <f>IF(C76="","",VLOOKUP(C76,'Límites Gráfico'!$A:$D,2,FALSE))</f>
        <v/>
      </c>
      <c r="F76" s="66" t="str">
        <f>IF(C76="","",VLOOKUP(C76,'Límites Gráfico'!$A:$D,3,FALSE))</f>
        <v/>
      </c>
      <c r="G76" s="119"/>
      <c r="H76" s="112"/>
    </row>
    <row r="77" spans="1:8" x14ac:dyDescent="0.25">
      <c r="A77" s="12" t="str">
        <f>IF(ISBLANK('Cuadro de mando'!B88)=TRUE,"",'Cuadro de mando'!B88)</f>
        <v/>
      </c>
      <c r="B77" s="67" t="str">
        <f>IF(ISBLANK('Cuadro de mando'!A88)=TRUE,"",'Cuadro de mando'!A88)</f>
        <v/>
      </c>
      <c r="C77" s="31" t="str">
        <f>IF(ISBLANK('Cuadro de mando'!C88)=TRUE,"",'Cuadro de mando'!C88)</f>
        <v/>
      </c>
      <c r="D77" s="66" t="str">
        <f>IF(ISNUMBER('Cuadro de mando'!T88)=TRUE,'Cuadro de mando'!T88,"")</f>
        <v/>
      </c>
      <c r="E77" s="66" t="str">
        <f>IF(C77="","",VLOOKUP(C77,'Límites Gráfico'!$A:$D,2,FALSE))</f>
        <v/>
      </c>
      <c r="F77" s="66" t="str">
        <f>IF(C77="","",VLOOKUP(C77,'Límites Gráfico'!$A:$D,3,FALSE))</f>
        <v/>
      </c>
      <c r="G77" s="119"/>
      <c r="H77" s="112"/>
    </row>
    <row r="78" spans="1:8" x14ac:dyDescent="0.25">
      <c r="A78" s="12" t="str">
        <f>IF(ISBLANK('Cuadro de mando'!B89)=TRUE,"",'Cuadro de mando'!B89)</f>
        <v/>
      </c>
      <c r="B78" s="67" t="str">
        <f>IF(ISBLANK('Cuadro de mando'!A89)=TRUE,"",'Cuadro de mando'!A89)</f>
        <v/>
      </c>
      <c r="C78" s="31" t="str">
        <f>IF(ISBLANK('Cuadro de mando'!C89)=TRUE,"",'Cuadro de mando'!C89)</f>
        <v/>
      </c>
      <c r="D78" s="66" t="str">
        <f>IF(ISNUMBER('Cuadro de mando'!T89)=TRUE,'Cuadro de mando'!T89,"")</f>
        <v/>
      </c>
      <c r="E78" s="66" t="str">
        <f>IF(C78="","",VLOOKUP(C78,'Límites Gráfico'!$A:$D,2,FALSE))</f>
        <v/>
      </c>
      <c r="F78" s="66" t="str">
        <f>IF(C78="","",VLOOKUP(C78,'Límites Gráfico'!$A:$D,3,FALSE))</f>
        <v/>
      </c>
      <c r="G78" s="119"/>
      <c r="H78" s="112"/>
    </row>
    <row r="79" spans="1:8" x14ac:dyDescent="0.25">
      <c r="A79" s="12" t="str">
        <f>IF(ISBLANK('Cuadro de mando'!B90)=TRUE,"",'Cuadro de mando'!B90)</f>
        <v/>
      </c>
      <c r="B79" s="67" t="str">
        <f>IF(ISBLANK('Cuadro de mando'!A90)=TRUE,"",'Cuadro de mando'!A90)</f>
        <v/>
      </c>
      <c r="C79" s="31" t="str">
        <f>IF(ISBLANK('Cuadro de mando'!C90)=TRUE,"",'Cuadro de mando'!C90)</f>
        <v/>
      </c>
      <c r="D79" s="66" t="str">
        <f>IF(ISNUMBER('Cuadro de mando'!T90)=TRUE,'Cuadro de mando'!T90,"")</f>
        <v/>
      </c>
      <c r="E79" s="66" t="str">
        <f>IF(C79="","",VLOOKUP(C79,'Límites Gráfico'!$A:$D,2,FALSE))</f>
        <v/>
      </c>
      <c r="F79" s="66" t="str">
        <f>IF(C79="","",VLOOKUP(C79,'Límites Gráfico'!$A:$D,3,FALSE))</f>
        <v/>
      </c>
      <c r="G79" s="119"/>
      <c r="H79" s="112"/>
    </row>
    <row r="80" spans="1:8" x14ac:dyDescent="0.25">
      <c r="A80" s="12" t="str">
        <f>IF(ISBLANK('Cuadro de mando'!B91)=TRUE,"",'Cuadro de mando'!B91)</f>
        <v/>
      </c>
      <c r="B80" s="67" t="str">
        <f>IF(ISBLANK('Cuadro de mando'!A91)=TRUE,"",'Cuadro de mando'!A91)</f>
        <v/>
      </c>
      <c r="C80" s="31" t="str">
        <f>IF(ISBLANK('Cuadro de mando'!C91)=TRUE,"",'Cuadro de mando'!C91)</f>
        <v/>
      </c>
      <c r="D80" s="66" t="str">
        <f>IF(ISNUMBER('Cuadro de mando'!T91)=TRUE,'Cuadro de mando'!T91,"")</f>
        <v/>
      </c>
      <c r="E80" s="66" t="str">
        <f>IF(C80="","",VLOOKUP(C80,'Límites Gráfico'!$A:$D,2,FALSE))</f>
        <v/>
      </c>
      <c r="F80" s="66" t="str">
        <f>IF(C80="","",VLOOKUP(C80,'Límites Gráfico'!$A:$D,3,FALSE))</f>
        <v/>
      </c>
      <c r="G80" s="119"/>
      <c r="H80" s="112"/>
    </row>
    <row r="81" spans="1:8" x14ac:dyDescent="0.25">
      <c r="A81" s="12" t="str">
        <f>IF(ISBLANK('Cuadro de mando'!B92)=TRUE,"",'Cuadro de mando'!B92)</f>
        <v/>
      </c>
      <c r="B81" s="67" t="str">
        <f>IF(ISBLANK('Cuadro de mando'!A92)=TRUE,"",'Cuadro de mando'!A92)</f>
        <v/>
      </c>
      <c r="C81" s="31" t="str">
        <f>IF(ISBLANK('Cuadro de mando'!C92)=TRUE,"",'Cuadro de mando'!C92)</f>
        <v/>
      </c>
      <c r="D81" s="66" t="str">
        <f>IF(ISNUMBER('Cuadro de mando'!T92)=TRUE,'Cuadro de mando'!T92,"")</f>
        <v/>
      </c>
      <c r="E81" s="66" t="str">
        <f>IF(C81="","",VLOOKUP(C81,'Límites Gráfico'!$A:$D,2,FALSE))</f>
        <v/>
      </c>
      <c r="F81" s="66" t="str">
        <f>IF(C81="","",VLOOKUP(C81,'Límites Gráfico'!$A:$D,3,FALSE))</f>
        <v/>
      </c>
      <c r="G81" s="119"/>
      <c r="H81" s="112"/>
    </row>
    <row r="82" spans="1:8" x14ac:dyDescent="0.25">
      <c r="A82" s="12" t="str">
        <f>IF(ISBLANK('Cuadro de mando'!B93)=TRUE,"",'Cuadro de mando'!B93)</f>
        <v/>
      </c>
      <c r="B82" s="67" t="str">
        <f>IF(ISBLANK('Cuadro de mando'!A93)=TRUE,"",'Cuadro de mando'!A93)</f>
        <v/>
      </c>
      <c r="C82" s="31" t="str">
        <f>IF(ISBLANK('Cuadro de mando'!C93)=TRUE,"",'Cuadro de mando'!C93)</f>
        <v/>
      </c>
      <c r="D82" s="66" t="str">
        <f>IF(ISNUMBER('Cuadro de mando'!T93)=TRUE,'Cuadro de mando'!T93,"")</f>
        <v/>
      </c>
      <c r="E82" s="66" t="str">
        <f>IF(C82="","",VLOOKUP(C82,'Límites Gráfico'!$A:$D,2,FALSE))</f>
        <v/>
      </c>
      <c r="F82" s="66" t="str">
        <f>IF(C82="","",VLOOKUP(C82,'Límites Gráfico'!$A:$D,3,FALSE))</f>
        <v/>
      </c>
      <c r="G82" s="119"/>
      <c r="H82" s="112"/>
    </row>
    <row r="83" spans="1:8" x14ac:dyDescent="0.25">
      <c r="A83" s="12" t="str">
        <f>IF(ISBLANK('Cuadro de mando'!B94)=TRUE,"",'Cuadro de mando'!B94)</f>
        <v/>
      </c>
      <c r="B83" s="67" t="str">
        <f>IF(ISBLANK('Cuadro de mando'!A94)=TRUE,"",'Cuadro de mando'!A94)</f>
        <v/>
      </c>
      <c r="C83" s="31" t="str">
        <f>IF(ISBLANK('Cuadro de mando'!C94)=TRUE,"",'Cuadro de mando'!C94)</f>
        <v/>
      </c>
      <c r="D83" s="66" t="str">
        <f>IF(ISNUMBER('Cuadro de mando'!T94)=TRUE,'Cuadro de mando'!T94,"")</f>
        <v/>
      </c>
      <c r="E83" s="66" t="str">
        <f>IF(C83="","",VLOOKUP(C83,'Límites Gráfico'!$A:$D,2,FALSE))</f>
        <v/>
      </c>
      <c r="F83" s="66" t="str">
        <f>IF(C83="","",VLOOKUP(C83,'Límites Gráfico'!$A:$D,3,FALSE))</f>
        <v/>
      </c>
      <c r="G83" s="119"/>
      <c r="H83" s="112"/>
    </row>
    <row r="84" spans="1:8" x14ac:dyDescent="0.25">
      <c r="A84" s="12" t="str">
        <f>IF(ISBLANK('Cuadro de mando'!B95)=TRUE,"",'Cuadro de mando'!B95)</f>
        <v/>
      </c>
      <c r="B84" s="67" t="str">
        <f>IF(ISBLANK('Cuadro de mando'!A95)=TRUE,"",'Cuadro de mando'!A95)</f>
        <v/>
      </c>
      <c r="C84" s="31" t="str">
        <f>IF(ISBLANK('Cuadro de mando'!C95)=TRUE,"",'Cuadro de mando'!C95)</f>
        <v/>
      </c>
      <c r="D84" s="66" t="str">
        <f>IF(ISNUMBER('Cuadro de mando'!T95)=TRUE,'Cuadro de mando'!T95,"")</f>
        <v/>
      </c>
      <c r="E84" s="66" t="str">
        <f>IF(C84="","",VLOOKUP(C84,'Límites Gráfico'!$A:$D,2,FALSE))</f>
        <v/>
      </c>
      <c r="F84" s="66" t="str">
        <f>IF(C84="","",VLOOKUP(C84,'Límites Gráfico'!$A:$D,3,FALSE))</f>
        <v/>
      </c>
      <c r="G84" s="119"/>
      <c r="H84" s="112"/>
    </row>
    <row r="85" spans="1:8" x14ac:dyDescent="0.25">
      <c r="A85" s="12" t="str">
        <f>IF(ISBLANK('Cuadro de mando'!B96)=TRUE,"",'Cuadro de mando'!B96)</f>
        <v/>
      </c>
      <c r="B85" s="67" t="str">
        <f>IF(ISBLANK('Cuadro de mando'!A96)=TRUE,"",'Cuadro de mando'!A96)</f>
        <v/>
      </c>
      <c r="C85" s="31" t="str">
        <f>IF(ISBLANK('Cuadro de mando'!C96)=TRUE,"",'Cuadro de mando'!C96)</f>
        <v/>
      </c>
      <c r="D85" s="66" t="str">
        <f>IF(ISNUMBER('Cuadro de mando'!T96)=TRUE,'Cuadro de mando'!T96,"")</f>
        <v/>
      </c>
      <c r="E85" s="66" t="str">
        <f>IF(C85="","",VLOOKUP(C85,'Límites Gráfico'!$A:$D,2,FALSE))</f>
        <v/>
      </c>
      <c r="F85" s="66" t="str">
        <f>IF(C85="","",VLOOKUP(C85,'Límites Gráfico'!$A:$D,3,FALSE))</f>
        <v/>
      </c>
      <c r="G85" s="119"/>
      <c r="H85" s="112"/>
    </row>
    <row r="86" spans="1:8" x14ac:dyDescent="0.25">
      <c r="A86" s="12" t="str">
        <f>IF(ISBLANK('Cuadro de mando'!B97)=TRUE,"",'Cuadro de mando'!B97)</f>
        <v/>
      </c>
      <c r="B86" s="67" t="str">
        <f>IF(ISBLANK('Cuadro de mando'!A97)=TRUE,"",'Cuadro de mando'!A97)</f>
        <v/>
      </c>
      <c r="C86" s="31" t="str">
        <f>IF(ISBLANK('Cuadro de mando'!C97)=TRUE,"",'Cuadro de mando'!C97)</f>
        <v/>
      </c>
      <c r="D86" s="66" t="str">
        <f>IF(ISNUMBER('Cuadro de mando'!T97)=TRUE,'Cuadro de mando'!T97,"")</f>
        <v/>
      </c>
      <c r="E86" s="66" t="str">
        <f>IF(C86="","",VLOOKUP(C86,'Límites Gráfico'!$A:$D,2,FALSE))</f>
        <v/>
      </c>
      <c r="F86" s="66" t="str">
        <f>IF(C86="","",VLOOKUP(C86,'Límites Gráfico'!$A:$D,3,FALSE))</f>
        <v/>
      </c>
      <c r="G86" s="119"/>
      <c r="H86" s="112"/>
    </row>
    <row r="87" spans="1:8" x14ac:dyDescent="0.25">
      <c r="A87" s="12" t="str">
        <f>IF(ISBLANK('Cuadro de mando'!B98)=TRUE,"",'Cuadro de mando'!B98)</f>
        <v/>
      </c>
      <c r="B87" s="67" t="str">
        <f>IF(ISBLANK('Cuadro de mando'!A98)=TRUE,"",'Cuadro de mando'!A98)</f>
        <v/>
      </c>
      <c r="C87" s="31" t="str">
        <f>IF(ISBLANK('Cuadro de mando'!C98)=TRUE,"",'Cuadro de mando'!C98)</f>
        <v/>
      </c>
      <c r="D87" s="66" t="str">
        <f>IF(ISNUMBER('Cuadro de mando'!T98)=TRUE,'Cuadro de mando'!T98,"")</f>
        <v/>
      </c>
      <c r="E87" s="66" t="str">
        <f>IF(C87="","",VLOOKUP(C87,'Límites Gráfico'!$A:$D,2,FALSE))</f>
        <v/>
      </c>
      <c r="F87" s="66" t="str">
        <f>IF(C87="","",VLOOKUP(C87,'Límites Gráfico'!$A:$D,3,FALSE))</f>
        <v/>
      </c>
      <c r="G87" s="41"/>
      <c r="H87" s="91"/>
    </row>
    <row r="88" spans="1:8" x14ac:dyDescent="0.25">
      <c r="A88" s="12" t="str">
        <f>IF(ISBLANK('Cuadro de mando'!B99)=TRUE,"",'Cuadro de mando'!B99)</f>
        <v/>
      </c>
      <c r="B88" s="67" t="str">
        <f>IF(ISBLANK('Cuadro de mando'!A99)=TRUE,"",'Cuadro de mando'!A99)</f>
        <v/>
      </c>
      <c r="C88" s="31" t="str">
        <f>IF(ISBLANK('Cuadro de mando'!C99)=TRUE,"",'Cuadro de mando'!C99)</f>
        <v/>
      </c>
      <c r="D88" s="66" t="str">
        <f>IF(ISNUMBER('Cuadro de mando'!T99)=TRUE,'Cuadro de mando'!T99,"")</f>
        <v/>
      </c>
      <c r="E88" s="66" t="str">
        <f>IF(C88="","",VLOOKUP(C88,'Límites Gráfico'!$A:$D,2,FALSE))</f>
        <v/>
      </c>
      <c r="F88" s="66" t="str">
        <f>IF(C88="","",VLOOKUP(C88,'Límites Gráfico'!$A:$D,3,FALSE))</f>
        <v/>
      </c>
      <c r="G88" s="41"/>
      <c r="H88" s="91"/>
    </row>
    <row r="89" spans="1:8" x14ac:dyDescent="0.25">
      <c r="A89" s="12" t="str">
        <f>IF(ISBLANK('Cuadro de mando'!B100)=TRUE,"",'Cuadro de mando'!B100)</f>
        <v/>
      </c>
      <c r="B89" s="67" t="str">
        <f>IF(ISBLANK('Cuadro de mando'!A100)=TRUE,"",'Cuadro de mando'!A100)</f>
        <v/>
      </c>
      <c r="C89" s="31" t="str">
        <f>IF(ISBLANK('Cuadro de mando'!C100)=TRUE,"",'Cuadro de mando'!C100)</f>
        <v/>
      </c>
      <c r="D89" s="66" t="str">
        <f>IF(ISNUMBER('Cuadro de mando'!T100)=TRUE,'Cuadro de mando'!T100,"")</f>
        <v/>
      </c>
      <c r="E89" s="66" t="str">
        <f>IF(C89="","",VLOOKUP(C89,'Límites Gráfico'!$A:$D,2,FALSE))</f>
        <v/>
      </c>
      <c r="F89" s="66" t="str">
        <f>IF(C89="","",VLOOKUP(C89,'Límites Gráfico'!$A:$D,3,FALSE))</f>
        <v/>
      </c>
      <c r="G89" s="41"/>
      <c r="H89" s="91"/>
    </row>
    <row r="90" spans="1:8" x14ac:dyDescent="0.25">
      <c r="A90" s="12" t="str">
        <f>IF(ISBLANK('Cuadro de mando'!B101)=TRUE,"",'Cuadro de mando'!B101)</f>
        <v/>
      </c>
      <c r="B90" s="67" t="str">
        <f>IF(ISBLANK('Cuadro de mando'!A101)=TRUE,"",'Cuadro de mando'!A101)</f>
        <v/>
      </c>
      <c r="C90" s="31" t="str">
        <f>IF(ISBLANK('Cuadro de mando'!C101)=TRUE,"",'Cuadro de mando'!C101)</f>
        <v/>
      </c>
      <c r="D90" s="66" t="str">
        <f>IF(ISNUMBER('Cuadro de mando'!T101)=TRUE,'Cuadro de mando'!T101,"")</f>
        <v/>
      </c>
      <c r="E90" s="66" t="str">
        <f>IF(C90="","",VLOOKUP(C90,'Límites Gráfico'!$A:$D,2,FALSE))</f>
        <v/>
      </c>
      <c r="F90" s="66" t="str">
        <f>IF(C90="","",VLOOKUP(C90,'Límites Gráfico'!$A:$D,3,FALSE))</f>
        <v/>
      </c>
      <c r="G90" s="41"/>
      <c r="H90" s="91"/>
    </row>
    <row r="91" spans="1:8" x14ac:dyDescent="0.25">
      <c r="A91" s="12" t="str">
        <f>IF(ISBLANK('Cuadro de mando'!B102)=TRUE,"",'Cuadro de mando'!B102)</f>
        <v/>
      </c>
      <c r="B91" s="67" t="str">
        <f>IF(ISBLANK('Cuadro de mando'!A102)=TRUE,"",'Cuadro de mando'!A102)</f>
        <v/>
      </c>
      <c r="C91" s="31" t="str">
        <f>IF(ISBLANK('Cuadro de mando'!C102)=TRUE,"",'Cuadro de mando'!C102)</f>
        <v/>
      </c>
      <c r="D91" s="66" t="str">
        <f>IF(ISNUMBER('Cuadro de mando'!T102)=TRUE,'Cuadro de mando'!T102,"")</f>
        <v/>
      </c>
      <c r="E91" s="66" t="str">
        <f>IF(C91="","",VLOOKUP(C91,'Límites Gráfico'!$A:$D,2,FALSE))</f>
        <v/>
      </c>
      <c r="F91" s="66" t="str">
        <f>IF(C91="","",VLOOKUP(C91,'Límites Gráfico'!$A:$D,3,FALSE))</f>
        <v/>
      </c>
      <c r="G91" s="41"/>
      <c r="H91" s="91"/>
    </row>
    <row r="92" spans="1:8" x14ac:dyDescent="0.25">
      <c r="A92" s="12" t="str">
        <f>IF(ISBLANK('Cuadro de mando'!B103)=TRUE,"",'Cuadro de mando'!B103)</f>
        <v/>
      </c>
      <c r="B92" s="67" t="str">
        <f>IF(ISBLANK('Cuadro de mando'!A103)=TRUE,"",'Cuadro de mando'!A103)</f>
        <v/>
      </c>
      <c r="C92" s="31" t="str">
        <f>IF(ISBLANK('Cuadro de mando'!C103)=TRUE,"",'Cuadro de mando'!C103)</f>
        <v/>
      </c>
      <c r="D92" s="66" t="str">
        <f>IF(ISNUMBER('Cuadro de mando'!T103)=TRUE,'Cuadro de mando'!T103,"")</f>
        <v/>
      </c>
      <c r="E92" s="66" t="str">
        <f>IF(C92="","",VLOOKUP(C92,'Límites Gráfico'!$A:$D,2,FALSE))</f>
        <v/>
      </c>
      <c r="F92" s="66" t="str">
        <f>IF(C92="","",VLOOKUP(C92,'Límites Gráfico'!$A:$D,3,FALSE))</f>
        <v/>
      </c>
      <c r="G92" s="41"/>
      <c r="H92" s="91"/>
    </row>
    <row r="93" spans="1:8" x14ac:dyDescent="0.25">
      <c r="A93" s="12" t="str">
        <f>IF(ISBLANK('Cuadro de mando'!B104)=TRUE,"",'Cuadro de mando'!B104)</f>
        <v/>
      </c>
      <c r="B93" s="67" t="str">
        <f>IF(ISBLANK('Cuadro de mando'!A104)=TRUE,"",'Cuadro de mando'!A104)</f>
        <v/>
      </c>
      <c r="C93" s="31" t="str">
        <f>IF(ISBLANK('Cuadro de mando'!C104)=TRUE,"",'Cuadro de mando'!C104)</f>
        <v/>
      </c>
      <c r="D93" s="66" t="str">
        <f>IF(ISNUMBER('Cuadro de mando'!T104)=TRUE,'Cuadro de mando'!T104,"")</f>
        <v/>
      </c>
      <c r="E93" s="66" t="str">
        <f>IF(C93="","",VLOOKUP(C93,'Límites Gráfico'!$A:$D,2,FALSE))</f>
        <v/>
      </c>
      <c r="F93" s="66" t="str">
        <f>IF(C93="","",VLOOKUP(C93,'Límites Gráfico'!$A:$D,3,FALSE))</f>
        <v/>
      </c>
      <c r="G93" s="41"/>
      <c r="H93" s="91"/>
    </row>
    <row r="94" spans="1:8" x14ac:dyDescent="0.25">
      <c r="A94" s="12" t="str">
        <f>IF(ISBLANK('Cuadro de mando'!B105)=TRUE,"",'Cuadro de mando'!B105)</f>
        <v/>
      </c>
      <c r="B94" s="67" t="str">
        <f>IF(ISBLANK('Cuadro de mando'!A105)=TRUE,"",'Cuadro de mando'!A105)</f>
        <v/>
      </c>
      <c r="C94" s="31" t="str">
        <f>IF(ISBLANK('Cuadro de mando'!C105)=TRUE,"",'Cuadro de mando'!C105)</f>
        <v/>
      </c>
      <c r="D94" s="66" t="str">
        <f>IF(ISNUMBER('Cuadro de mando'!T105)=TRUE,'Cuadro de mando'!T105,"")</f>
        <v/>
      </c>
      <c r="E94" s="66" t="str">
        <f>IF(C94="","",VLOOKUP(C94,'Límites Gráfico'!$A:$D,2,FALSE))</f>
        <v/>
      </c>
      <c r="F94" s="66" t="str">
        <f>IF(C94="","",VLOOKUP(C94,'Límites Gráfico'!$A:$D,3,FALSE))</f>
        <v/>
      </c>
      <c r="G94" s="41"/>
      <c r="H94" s="91"/>
    </row>
    <row r="95" spans="1:8" x14ac:dyDescent="0.25">
      <c r="A95" s="12" t="str">
        <f>IF(ISBLANK('Cuadro de mando'!B106)=TRUE,"",'Cuadro de mando'!B106)</f>
        <v/>
      </c>
      <c r="B95" s="67" t="str">
        <f>IF(ISBLANK('Cuadro de mando'!A106)=TRUE,"",'Cuadro de mando'!A106)</f>
        <v/>
      </c>
      <c r="C95" s="31" t="str">
        <f>IF(ISBLANK('Cuadro de mando'!C106)=TRUE,"",'Cuadro de mando'!C106)</f>
        <v/>
      </c>
      <c r="D95" s="66" t="str">
        <f>IF(ISNUMBER('Cuadro de mando'!T106)=TRUE,'Cuadro de mando'!T106,"")</f>
        <v/>
      </c>
      <c r="E95" s="66" t="str">
        <f>IF(C95="","",VLOOKUP(C95,'Límites Gráfico'!$A:$D,2,FALSE))</f>
        <v/>
      </c>
      <c r="F95" s="66" t="str">
        <f>IF(C95="","",VLOOKUP(C95,'Límites Gráfico'!$A:$D,3,FALSE))</f>
        <v/>
      </c>
      <c r="G95" s="41"/>
      <c r="H95" s="91"/>
    </row>
    <row r="96" spans="1:8" x14ac:dyDescent="0.25">
      <c r="A96" s="12" t="str">
        <f>IF(ISBLANK('Cuadro de mando'!B107)=TRUE,"",'Cuadro de mando'!B107)</f>
        <v/>
      </c>
      <c r="B96" s="67" t="str">
        <f>IF(ISBLANK('Cuadro de mando'!A107)=TRUE,"",'Cuadro de mando'!A107)</f>
        <v/>
      </c>
      <c r="C96" s="31" t="str">
        <f>IF(ISBLANK('Cuadro de mando'!C107)=TRUE,"",'Cuadro de mando'!C107)</f>
        <v/>
      </c>
      <c r="D96" s="66" t="str">
        <f>IF(ISNUMBER('Cuadro de mando'!T107)=TRUE,'Cuadro de mando'!T107,"")</f>
        <v/>
      </c>
      <c r="E96" s="66" t="str">
        <f>IF(C96="","",VLOOKUP(C96,'Límites Gráfico'!$A:$D,2,FALSE))</f>
        <v/>
      </c>
      <c r="F96" s="66" t="str">
        <f>IF(C96="","",VLOOKUP(C96,'Límites Gráfico'!$A:$D,3,FALSE))</f>
        <v/>
      </c>
      <c r="G96" s="41"/>
      <c r="H96" s="91"/>
    </row>
    <row r="97" spans="1:8" x14ac:dyDescent="0.25">
      <c r="A97" s="12" t="str">
        <f>IF(ISBLANK('Cuadro de mando'!B108)=TRUE,"",'Cuadro de mando'!B108)</f>
        <v/>
      </c>
      <c r="B97" s="67" t="str">
        <f>IF(ISBLANK('Cuadro de mando'!A108)=TRUE,"",'Cuadro de mando'!A108)</f>
        <v/>
      </c>
      <c r="C97" s="31" t="str">
        <f>IF(ISBLANK('Cuadro de mando'!C108)=TRUE,"",'Cuadro de mando'!C108)</f>
        <v/>
      </c>
      <c r="D97" s="66" t="str">
        <f>IF(ISNUMBER('Cuadro de mando'!T108)=TRUE,'Cuadro de mando'!T108,"")</f>
        <v/>
      </c>
      <c r="E97" s="66" t="str">
        <f>IF(C97="","",VLOOKUP(C97,'Límites Gráfico'!$A:$D,2,FALSE))</f>
        <v/>
      </c>
      <c r="F97" s="66" t="str">
        <f>IF(C97="","",VLOOKUP(C97,'Límites Gráfico'!$A:$D,3,FALSE))</f>
        <v/>
      </c>
      <c r="G97" s="41"/>
      <c r="H97" s="91"/>
    </row>
    <row r="98" spans="1:8" x14ac:dyDescent="0.25">
      <c r="A98" s="12" t="str">
        <f>IF(ISBLANK('Cuadro de mando'!B109)=TRUE,"",'Cuadro de mando'!B109)</f>
        <v/>
      </c>
      <c r="B98" s="67" t="str">
        <f>IF(ISBLANK('Cuadro de mando'!A109)=TRUE,"",'Cuadro de mando'!A109)</f>
        <v/>
      </c>
      <c r="C98" s="31" t="str">
        <f>IF(ISBLANK('Cuadro de mando'!C109)=TRUE,"",'Cuadro de mando'!C109)</f>
        <v/>
      </c>
      <c r="D98" s="66" t="str">
        <f>IF(ISNUMBER('Cuadro de mando'!T109)=TRUE,'Cuadro de mando'!T109,"")</f>
        <v/>
      </c>
      <c r="E98" s="66" t="str">
        <f>IF(C98="","",VLOOKUP(C98,'Límites Gráfico'!$A:$D,2,FALSE))</f>
        <v/>
      </c>
      <c r="F98" s="66" t="str">
        <f>IF(C98="","",VLOOKUP(C98,'Límites Gráfico'!$A:$D,3,FALSE))</f>
        <v/>
      </c>
      <c r="G98" s="41"/>
      <c r="H98" s="91"/>
    </row>
    <row r="99" spans="1:8" x14ac:dyDescent="0.25">
      <c r="A99" s="12" t="str">
        <f>IF(ISBLANK('Cuadro de mando'!B110)=TRUE,"",'Cuadro de mando'!B110)</f>
        <v/>
      </c>
      <c r="B99" s="67" t="str">
        <f>IF(ISBLANK('Cuadro de mando'!A110)=TRUE,"",'Cuadro de mando'!A110)</f>
        <v/>
      </c>
      <c r="C99" s="31" t="str">
        <f>IF(ISBLANK('Cuadro de mando'!C110)=TRUE,"",'Cuadro de mando'!C110)</f>
        <v/>
      </c>
      <c r="D99" s="66" t="str">
        <f>IF(ISNUMBER('Cuadro de mando'!T110)=TRUE,'Cuadro de mando'!T110,"")</f>
        <v/>
      </c>
      <c r="E99" s="66" t="str">
        <f>IF(C99="","",VLOOKUP(C99,'Límites Gráfico'!$A:$D,2,FALSE))</f>
        <v/>
      </c>
      <c r="F99" s="66" t="str">
        <f>IF(C99="","",VLOOKUP(C99,'Límites Gráfico'!$A:$D,3,FALSE))</f>
        <v/>
      </c>
      <c r="G99" s="41"/>
      <c r="H99" s="91"/>
    </row>
    <row r="100" spans="1:8" x14ac:dyDescent="0.25">
      <c r="A100" s="12" t="str">
        <f>IF(ISBLANK('Cuadro de mando'!B111)=TRUE,"",'Cuadro de mando'!B111)</f>
        <v/>
      </c>
      <c r="B100" s="67" t="str">
        <f>IF(ISBLANK('Cuadro de mando'!A111)=TRUE,"",'Cuadro de mando'!A111)</f>
        <v/>
      </c>
      <c r="C100" s="31" t="str">
        <f>IF(ISBLANK('Cuadro de mando'!C111)=TRUE,"",'Cuadro de mando'!C111)</f>
        <v/>
      </c>
      <c r="D100" s="66" t="str">
        <f>IF(ISNUMBER('Cuadro de mando'!T111)=TRUE,'Cuadro de mando'!T111,"")</f>
        <v/>
      </c>
      <c r="E100" s="66" t="str">
        <f>IF(C100="","",VLOOKUP(C100,'Límites Gráfico'!$A:$D,2,FALSE))</f>
        <v/>
      </c>
      <c r="F100" s="66" t="str">
        <f>IF(C100="","",VLOOKUP(C100,'Límites Gráfico'!$A:$D,3,FALSE))</f>
        <v/>
      </c>
      <c r="G100" s="41"/>
      <c r="H100" s="91"/>
    </row>
    <row r="101" spans="1:8" x14ac:dyDescent="0.25">
      <c r="A101" s="12" t="str">
        <f>IF(ISBLANK('Cuadro de mando'!B112)=TRUE,"",'Cuadro de mando'!B112)</f>
        <v/>
      </c>
      <c r="B101" s="67" t="str">
        <f>IF(ISBLANK('Cuadro de mando'!A112)=TRUE,"",'Cuadro de mando'!A112)</f>
        <v/>
      </c>
      <c r="C101" s="31" t="str">
        <f>IF(ISBLANK('Cuadro de mando'!C112)=TRUE,"",'Cuadro de mando'!C112)</f>
        <v/>
      </c>
      <c r="D101" s="66" t="str">
        <f>IF(ISNUMBER('Cuadro de mando'!T112)=TRUE,'Cuadro de mando'!T112,"")</f>
        <v/>
      </c>
      <c r="E101" s="66" t="str">
        <f>IF(C101="","",VLOOKUP(C101,'Límites Gráfico'!$A:$D,2,FALSE))</f>
        <v/>
      </c>
      <c r="F101" s="66" t="str">
        <f>IF(C101="","",VLOOKUP(C101,'Límites Gráfico'!$A:$D,3,FALSE))</f>
        <v/>
      </c>
      <c r="G101" s="41"/>
      <c r="H101" s="91"/>
    </row>
    <row r="102" spans="1:8" x14ac:dyDescent="0.25">
      <c r="A102" s="12" t="str">
        <f>IF(ISBLANK('Cuadro de mando'!B113)=TRUE,"",'Cuadro de mando'!B113)</f>
        <v/>
      </c>
      <c r="B102" s="67" t="str">
        <f>IF(ISBLANK('Cuadro de mando'!A113)=TRUE,"",'Cuadro de mando'!A113)</f>
        <v/>
      </c>
      <c r="C102" s="31" t="str">
        <f>IF(ISBLANK('Cuadro de mando'!C113)=TRUE,"",'Cuadro de mando'!C113)</f>
        <v/>
      </c>
      <c r="D102" s="66" t="str">
        <f>IF(ISNUMBER('Cuadro de mando'!T113)=TRUE,'Cuadro de mando'!T113,"")</f>
        <v/>
      </c>
      <c r="E102" s="66" t="str">
        <f>IF(C102="","",VLOOKUP(C102,'Límites Gráfico'!$A:$D,2,FALSE))</f>
        <v/>
      </c>
      <c r="F102" s="66" t="str">
        <f>IF(C102="","",VLOOKUP(C102,'Límites Gráfico'!$A:$D,3,FALSE))</f>
        <v/>
      </c>
      <c r="G102" s="41"/>
      <c r="H102" s="91"/>
    </row>
    <row r="103" spans="1:8" x14ac:dyDescent="0.25">
      <c r="A103" s="12" t="str">
        <f>IF(ISBLANK('Cuadro de mando'!B114)=TRUE,"",'Cuadro de mando'!B114)</f>
        <v/>
      </c>
      <c r="B103" s="67" t="str">
        <f>IF(ISBLANK('Cuadro de mando'!A114)=TRUE,"",'Cuadro de mando'!A114)</f>
        <v/>
      </c>
      <c r="C103" s="31" t="str">
        <f>IF(ISBLANK('Cuadro de mando'!C114)=TRUE,"",'Cuadro de mando'!C114)</f>
        <v/>
      </c>
      <c r="D103" s="66" t="str">
        <f>IF(ISNUMBER('Cuadro de mando'!T114)=TRUE,'Cuadro de mando'!T114,"")</f>
        <v/>
      </c>
      <c r="E103" s="66" t="str">
        <f>IF(C103="","",VLOOKUP(C103,'Límites Gráfico'!$A:$D,2,FALSE))</f>
        <v/>
      </c>
      <c r="F103" s="66" t="str">
        <f>IF(C103="","",VLOOKUP(C103,'Límites Gráfico'!$A:$D,3,FALSE))</f>
        <v/>
      </c>
      <c r="G103" s="41"/>
      <c r="H103" s="91"/>
    </row>
    <row r="104" spans="1:8" x14ac:dyDescent="0.25">
      <c r="A104" s="12" t="str">
        <f>IF(ISBLANK('Cuadro de mando'!B115)=TRUE,"",'Cuadro de mando'!B115)</f>
        <v/>
      </c>
      <c r="B104" s="67" t="str">
        <f>IF(ISBLANK('Cuadro de mando'!A115)=TRUE,"",'Cuadro de mando'!A115)</f>
        <v/>
      </c>
      <c r="C104" s="31" t="str">
        <f>IF(ISBLANK('Cuadro de mando'!C115)=TRUE,"",'Cuadro de mando'!C115)</f>
        <v/>
      </c>
      <c r="D104" s="66" t="str">
        <f>IF(ISNUMBER('Cuadro de mando'!T115)=TRUE,'Cuadro de mando'!T115,"")</f>
        <v/>
      </c>
      <c r="E104" s="66" t="str">
        <f>IF(C104="","",VLOOKUP(C104,'Límites Gráfico'!$A:$D,2,FALSE))</f>
        <v/>
      </c>
      <c r="F104" s="66" t="str">
        <f>IF(C104="","",VLOOKUP(C104,'Límites Gráfico'!$A:$D,3,FALSE))</f>
        <v/>
      </c>
      <c r="G104" s="41"/>
      <c r="H104" s="91"/>
    </row>
    <row r="105" spans="1:8" x14ac:dyDescent="0.25">
      <c r="A105" s="12" t="str">
        <f>IF(ISBLANK('Cuadro de mando'!B116)=TRUE,"",'Cuadro de mando'!B116)</f>
        <v/>
      </c>
      <c r="B105" s="67" t="str">
        <f>IF(ISBLANK('Cuadro de mando'!A116)=TRUE,"",'Cuadro de mando'!A116)</f>
        <v/>
      </c>
      <c r="C105" s="31" t="str">
        <f>IF(ISBLANK('Cuadro de mando'!C116)=TRUE,"",'Cuadro de mando'!C116)</f>
        <v/>
      </c>
      <c r="D105" s="66" t="str">
        <f>IF(ISNUMBER('Cuadro de mando'!T116)=TRUE,'Cuadro de mando'!T116,"")</f>
        <v/>
      </c>
      <c r="E105" s="66" t="str">
        <f>IF(C105="","",VLOOKUP(C105,'Límites Gráfico'!$A:$D,2,FALSE))</f>
        <v/>
      </c>
      <c r="F105" s="66" t="str">
        <f>IF(C105="","",VLOOKUP(C105,'Límites Gráfico'!$A:$D,3,FALSE))</f>
        <v/>
      </c>
      <c r="G105" s="41"/>
      <c r="H105" s="91"/>
    </row>
    <row r="106" spans="1:8" x14ac:dyDescent="0.25">
      <c r="A106" s="12" t="str">
        <f>IF(ISBLANK('Cuadro de mando'!B117)=TRUE,"",'Cuadro de mando'!B117)</f>
        <v/>
      </c>
      <c r="B106" s="67" t="str">
        <f>IF(ISBLANK('Cuadro de mando'!A117)=TRUE,"",'Cuadro de mando'!A117)</f>
        <v/>
      </c>
      <c r="C106" s="31" t="str">
        <f>IF(ISBLANK('Cuadro de mando'!C117)=TRUE,"",'Cuadro de mando'!C117)</f>
        <v/>
      </c>
      <c r="D106" s="66" t="str">
        <f>IF(ISNUMBER('Cuadro de mando'!T117)=TRUE,'Cuadro de mando'!T117,"")</f>
        <v/>
      </c>
      <c r="E106" s="66" t="str">
        <f>IF(C106="","",VLOOKUP(C106,'Límites Gráfico'!$A:$D,2,FALSE))</f>
        <v/>
      </c>
      <c r="F106" s="66" t="str">
        <f>IF(C106="","",VLOOKUP(C106,'Límites Gráfico'!$A:$D,3,FALSE))</f>
        <v/>
      </c>
      <c r="G106" s="41"/>
      <c r="H106" s="91"/>
    </row>
    <row r="107" spans="1:8" x14ac:dyDescent="0.25">
      <c r="A107" s="12" t="str">
        <f>IF(ISBLANK('Cuadro de mando'!B118)=TRUE,"",'Cuadro de mando'!B118)</f>
        <v/>
      </c>
      <c r="B107" s="67" t="str">
        <f>IF(ISBLANK('Cuadro de mando'!A118)=TRUE,"",'Cuadro de mando'!A118)</f>
        <v/>
      </c>
      <c r="C107" s="31" t="str">
        <f>IF(ISBLANK('Cuadro de mando'!C118)=TRUE,"",'Cuadro de mando'!C118)</f>
        <v/>
      </c>
      <c r="D107" s="66" t="str">
        <f>IF(ISNUMBER('Cuadro de mando'!T118)=TRUE,'Cuadro de mando'!T118,"")</f>
        <v/>
      </c>
      <c r="E107" s="66" t="str">
        <f>IF(C107="","",VLOOKUP(C107,'Límites Gráfico'!$A:$D,2,FALSE))</f>
        <v/>
      </c>
      <c r="F107" s="66" t="str">
        <f>IF(C107="","",VLOOKUP(C107,'Límites Gráfico'!$A:$D,3,FALSE))</f>
        <v/>
      </c>
      <c r="G107" s="41"/>
      <c r="H107" s="91"/>
    </row>
    <row r="108" spans="1:8" x14ac:dyDescent="0.25">
      <c r="A108" s="12" t="str">
        <f>IF(ISBLANK('Cuadro de mando'!B119)=TRUE,"",'Cuadro de mando'!B119)</f>
        <v/>
      </c>
      <c r="B108" s="67" t="str">
        <f>IF(ISBLANK('Cuadro de mando'!A119)=TRUE,"",'Cuadro de mando'!A119)</f>
        <v/>
      </c>
      <c r="C108" s="31" t="str">
        <f>IF(ISBLANK('Cuadro de mando'!C119)=TRUE,"",'Cuadro de mando'!C119)</f>
        <v/>
      </c>
      <c r="D108" s="66" t="str">
        <f>IF(ISNUMBER('Cuadro de mando'!T119)=TRUE,'Cuadro de mando'!T119,"")</f>
        <v/>
      </c>
      <c r="E108" s="66" t="str">
        <f>IF(C108="","",VLOOKUP(C108,'Límites Gráfico'!$A:$D,2,FALSE))</f>
        <v/>
      </c>
      <c r="F108" s="66" t="str">
        <f>IF(C108="","",VLOOKUP(C108,'Límites Gráfico'!$A:$D,3,FALSE))</f>
        <v/>
      </c>
      <c r="G108" s="41"/>
      <c r="H108" s="91"/>
    </row>
    <row r="109" spans="1:8" x14ac:dyDescent="0.25">
      <c r="A109" s="12" t="str">
        <f>IF(ISBLANK('Cuadro de mando'!B120)=TRUE,"",'Cuadro de mando'!B120)</f>
        <v/>
      </c>
      <c r="B109" s="67" t="str">
        <f>IF(ISBLANK('Cuadro de mando'!A120)=TRUE,"",'Cuadro de mando'!A120)</f>
        <v/>
      </c>
      <c r="C109" s="31" t="str">
        <f>IF(ISBLANK('Cuadro de mando'!C120)=TRUE,"",'Cuadro de mando'!C120)</f>
        <v/>
      </c>
      <c r="D109" s="66" t="str">
        <f>IF(ISNUMBER('Cuadro de mando'!T120)=TRUE,'Cuadro de mando'!T120,"")</f>
        <v/>
      </c>
      <c r="E109" s="66" t="str">
        <f>IF(C109="","",VLOOKUP(C109,'Límites Gráfico'!$A:$D,2,FALSE))</f>
        <v/>
      </c>
      <c r="F109" s="66" t="str">
        <f>IF(C109="","",VLOOKUP(C109,'Límites Gráfico'!$A:$D,3,FALSE))</f>
        <v/>
      </c>
      <c r="G109" s="41"/>
      <c r="H109" s="91"/>
    </row>
    <row r="110" spans="1:8" x14ac:dyDescent="0.25">
      <c r="A110" s="12" t="str">
        <f>IF(ISBLANK('Cuadro de mando'!B121)=TRUE,"",'Cuadro de mando'!B121)</f>
        <v/>
      </c>
      <c r="B110" s="67" t="str">
        <f>IF(ISBLANK('Cuadro de mando'!A121)=TRUE,"",'Cuadro de mando'!A121)</f>
        <v/>
      </c>
      <c r="C110" s="31" t="str">
        <f>IF(ISBLANK('Cuadro de mando'!C121)=TRUE,"",'Cuadro de mando'!C121)</f>
        <v/>
      </c>
      <c r="D110" s="66" t="str">
        <f>IF(ISNUMBER('Cuadro de mando'!T121)=TRUE,'Cuadro de mando'!T121,"")</f>
        <v/>
      </c>
      <c r="E110" s="66" t="str">
        <f>IF(C110="","",VLOOKUP(C110,'Límites Gráfico'!$A:$D,2,FALSE))</f>
        <v/>
      </c>
      <c r="F110" s="66" t="str">
        <f>IF(C110="","",VLOOKUP(C110,'Límites Gráfico'!$A:$D,3,FALSE))</f>
        <v/>
      </c>
      <c r="G110" s="41"/>
      <c r="H110" s="91"/>
    </row>
    <row r="111" spans="1:8" x14ac:dyDescent="0.25">
      <c r="A111" s="12" t="str">
        <f>IF(ISBLANK('Cuadro de mando'!B122)=TRUE,"",'Cuadro de mando'!B122)</f>
        <v/>
      </c>
      <c r="B111" s="67" t="str">
        <f>IF(ISBLANK('Cuadro de mando'!A122)=TRUE,"",'Cuadro de mando'!A122)</f>
        <v/>
      </c>
      <c r="C111" s="31" t="str">
        <f>IF(ISBLANK('Cuadro de mando'!C122)=TRUE,"",'Cuadro de mando'!C122)</f>
        <v/>
      </c>
      <c r="D111" s="66" t="str">
        <f>IF(ISNUMBER('Cuadro de mando'!T122)=TRUE,'Cuadro de mando'!T122,"")</f>
        <v/>
      </c>
      <c r="E111" s="66" t="str">
        <f>IF(C111="","",VLOOKUP(C111,'Límites Gráfico'!$A:$D,2,FALSE))</f>
        <v/>
      </c>
      <c r="F111" s="66" t="str">
        <f>IF(C111="","",VLOOKUP(C111,'Límites Gráfico'!$A:$D,3,FALSE))</f>
        <v/>
      </c>
      <c r="G111" s="41"/>
      <c r="H111" s="91"/>
    </row>
    <row r="112" spans="1:8" x14ac:dyDescent="0.25">
      <c r="A112" s="12" t="str">
        <f>IF(ISBLANK('Cuadro de mando'!B123)=TRUE,"",'Cuadro de mando'!B123)</f>
        <v/>
      </c>
      <c r="B112" s="67" t="str">
        <f>IF(ISBLANK('Cuadro de mando'!A123)=TRUE,"",'Cuadro de mando'!A123)</f>
        <v/>
      </c>
      <c r="C112" s="31" t="str">
        <f>IF(ISBLANK('Cuadro de mando'!C123)=TRUE,"",'Cuadro de mando'!C123)</f>
        <v/>
      </c>
      <c r="D112" s="66" t="str">
        <f>IF(ISNUMBER('Cuadro de mando'!T123)=TRUE,'Cuadro de mando'!T123,"")</f>
        <v/>
      </c>
      <c r="E112" s="66" t="str">
        <f>IF(C112="","",VLOOKUP(C112,'Límites Gráfico'!$A:$D,2,FALSE))</f>
        <v/>
      </c>
      <c r="F112" s="66" t="str">
        <f>IF(C112="","",VLOOKUP(C112,'Límites Gráfico'!$A:$D,3,FALSE))</f>
        <v/>
      </c>
      <c r="G112" s="41"/>
      <c r="H112" s="91"/>
    </row>
    <row r="113" spans="1:8" x14ac:dyDescent="0.25">
      <c r="A113" s="12" t="str">
        <f>IF(ISBLANK('Cuadro de mando'!B124)=TRUE,"",'Cuadro de mando'!B124)</f>
        <v/>
      </c>
      <c r="B113" s="67" t="str">
        <f>IF(ISBLANK('Cuadro de mando'!A124)=TRUE,"",'Cuadro de mando'!A124)</f>
        <v/>
      </c>
      <c r="C113" s="31" t="str">
        <f>IF(ISBLANK('Cuadro de mando'!C124)=TRUE,"",'Cuadro de mando'!C124)</f>
        <v/>
      </c>
      <c r="D113" s="66" t="str">
        <f>IF(ISNUMBER('Cuadro de mando'!T124)=TRUE,'Cuadro de mando'!T124,"")</f>
        <v/>
      </c>
      <c r="E113" s="66" t="str">
        <f>IF(C113="","",VLOOKUP(C113,'Límites Gráfico'!$A:$D,2,FALSE))</f>
        <v/>
      </c>
      <c r="F113" s="66" t="str">
        <f>IF(C113="","",VLOOKUP(C113,'Límites Gráfico'!$A:$D,3,FALSE))</f>
        <v/>
      </c>
      <c r="G113" s="41"/>
      <c r="H113" s="91"/>
    </row>
    <row r="114" spans="1:8" x14ac:dyDescent="0.25">
      <c r="A114" s="12" t="str">
        <f>IF(ISBLANK('Cuadro de mando'!B125)=TRUE,"",'Cuadro de mando'!B125)</f>
        <v/>
      </c>
      <c r="B114" s="67" t="str">
        <f>IF(ISBLANK('Cuadro de mando'!A125)=TRUE,"",'Cuadro de mando'!A125)</f>
        <v/>
      </c>
      <c r="C114" s="31" t="str">
        <f>IF(ISBLANK('Cuadro de mando'!C125)=TRUE,"",'Cuadro de mando'!C125)</f>
        <v/>
      </c>
      <c r="D114" s="66" t="str">
        <f>IF(ISNUMBER('Cuadro de mando'!T125)=TRUE,'Cuadro de mando'!T125,"")</f>
        <v/>
      </c>
      <c r="E114" s="66" t="str">
        <f>IF(C114="","",VLOOKUP(C114,'Límites Gráfico'!$A:$D,2,FALSE))</f>
        <v/>
      </c>
      <c r="F114" s="66" t="str">
        <f>IF(C114="","",VLOOKUP(C114,'Límites Gráfico'!$A:$D,3,FALSE))</f>
        <v/>
      </c>
      <c r="G114" s="41"/>
      <c r="H114" s="91"/>
    </row>
    <row r="115" spans="1:8" x14ac:dyDescent="0.25">
      <c r="A115" s="12" t="str">
        <f>IF(ISBLANK('Cuadro de mando'!B126)=TRUE,"",'Cuadro de mando'!B126)</f>
        <v/>
      </c>
      <c r="B115" s="67" t="str">
        <f>IF(ISBLANK('Cuadro de mando'!A126)=TRUE,"",'Cuadro de mando'!A126)</f>
        <v/>
      </c>
      <c r="C115" s="31" t="str">
        <f>IF(ISBLANK('Cuadro de mando'!C126)=TRUE,"",'Cuadro de mando'!C126)</f>
        <v/>
      </c>
      <c r="D115" s="66" t="str">
        <f>IF(ISNUMBER('Cuadro de mando'!T126)=TRUE,'Cuadro de mando'!T126,"")</f>
        <v/>
      </c>
      <c r="E115" s="66" t="str">
        <f>IF(C115="","",VLOOKUP(C115,'Límites Gráfico'!$A:$D,2,FALSE))</f>
        <v/>
      </c>
      <c r="F115" s="66" t="str">
        <f>IF(C115="","",VLOOKUP(C115,'Límites Gráfico'!$A:$D,3,FALSE))</f>
        <v/>
      </c>
      <c r="G115" s="41"/>
      <c r="H115" s="91"/>
    </row>
    <row r="116" spans="1:8" x14ac:dyDescent="0.25">
      <c r="A116" s="12" t="str">
        <f>IF(ISBLANK('Cuadro de mando'!B127)=TRUE,"",'Cuadro de mando'!B127)</f>
        <v/>
      </c>
      <c r="B116" s="67" t="str">
        <f>IF(ISBLANK('Cuadro de mando'!A127)=TRUE,"",'Cuadro de mando'!A127)</f>
        <v/>
      </c>
      <c r="C116" s="31" t="str">
        <f>IF(ISBLANK('Cuadro de mando'!C127)=TRUE,"",'Cuadro de mando'!C127)</f>
        <v/>
      </c>
      <c r="D116" s="66" t="str">
        <f>IF(ISNUMBER('Cuadro de mando'!T127)=TRUE,'Cuadro de mando'!T127,"")</f>
        <v/>
      </c>
      <c r="E116" s="66" t="str">
        <f>IF(C116="","",VLOOKUP(C116,'Límites Gráfico'!$A:$D,2,FALSE))</f>
        <v/>
      </c>
      <c r="F116" s="66" t="str">
        <f>IF(C116="","",VLOOKUP(C116,'Límites Gráfico'!$A:$D,3,FALSE))</f>
        <v/>
      </c>
      <c r="G116" s="41"/>
      <c r="H116" s="91"/>
    </row>
    <row r="117" spans="1:8" x14ac:dyDescent="0.25">
      <c r="A117" s="12" t="str">
        <f>IF(ISBLANK('Cuadro de mando'!B128)=TRUE,"",'Cuadro de mando'!B128)</f>
        <v/>
      </c>
      <c r="B117" s="67" t="str">
        <f>IF(ISBLANK('Cuadro de mando'!A128)=TRUE,"",'Cuadro de mando'!A128)</f>
        <v/>
      </c>
      <c r="C117" s="31" t="str">
        <f>IF(ISBLANK('Cuadro de mando'!C128)=TRUE,"",'Cuadro de mando'!C128)</f>
        <v/>
      </c>
      <c r="D117" s="66" t="str">
        <f>IF(ISNUMBER('Cuadro de mando'!T128)=TRUE,'Cuadro de mando'!T128,"")</f>
        <v/>
      </c>
      <c r="E117" s="66" t="str">
        <f>IF(C117="","",VLOOKUP(C117,'Límites Gráfico'!$A:$D,2,FALSE))</f>
        <v/>
      </c>
      <c r="F117" s="66" t="str">
        <f>IF(C117="","",VLOOKUP(C117,'Límites Gráfico'!$A:$D,3,FALSE))</f>
        <v/>
      </c>
      <c r="G117" s="41"/>
      <c r="H117" s="91"/>
    </row>
    <row r="118" spans="1:8" x14ac:dyDescent="0.25">
      <c r="A118" s="12" t="str">
        <f>IF(ISBLANK('Cuadro de mando'!B129)=TRUE,"",'Cuadro de mando'!B129)</f>
        <v/>
      </c>
      <c r="B118" s="67" t="str">
        <f>IF(ISBLANK('Cuadro de mando'!A129)=TRUE,"",'Cuadro de mando'!A129)</f>
        <v/>
      </c>
      <c r="C118" s="31" t="str">
        <f>IF(ISBLANK('Cuadro de mando'!C129)=TRUE,"",'Cuadro de mando'!C129)</f>
        <v/>
      </c>
      <c r="D118" s="66" t="str">
        <f>IF(ISNUMBER('Cuadro de mando'!T129)=TRUE,'Cuadro de mando'!T129,"")</f>
        <v/>
      </c>
      <c r="E118" s="66" t="str">
        <f>IF(C118="","",VLOOKUP(C118,'Límites Gráfico'!$A:$D,2,FALSE))</f>
        <v/>
      </c>
      <c r="F118" s="66" t="str">
        <f>IF(C118="","",VLOOKUP(C118,'Límites Gráfico'!$A:$D,3,FALSE))</f>
        <v/>
      </c>
      <c r="G118" s="41"/>
      <c r="H118" s="91"/>
    </row>
    <row r="119" spans="1:8" x14ac:dyDescent="0.25">
      <c r="A119" s="12" t="str">
        <f>IF(ISBLANK('Cuadro de mando'!B130)=TRUE,"",'Cuadro de mando'!B130)</f>
        <v/>
      </c>
      <c r="B119" s="67" t="str">
        <f>IF(ISBLANK('Cuadro de mando'!A130)=TRUE,"",'Cuadro de mando'!A130)</f>
        <v/>
      </c>
      <c r="C119" s="31" t="str">
        <f>IF(ISBLANK('Cuadro de mando'!C130)=TRUE,"",'Cuadro de mando'!C130)</f>
        <v/>
      </c>
      <c r="D119" s="66" t="str">
        <f>IF(ISNUMBER('Cuadro de mando'!T130)=TRUE,'Cuadro de mando'!T130,"")</f>
        <v/>
      </c>
      <c r="E119" s="66" t="str">
        <f>IF(C119="","",VLOOKUP(C119,'Límites Gráfico'!$A:$D,2,FALSE))</f>
        <v/>
      </c>
      <c r="F119" s="66" t="str">
        <f>IF(C119="","",VLOOKUP(C119,'Límites Gráfico'!$A:$D,3,FALSE))</f>
        <v/>
      </c>
      <c r="G119" s="41"/>
      <c r="H119" s="91"/>
    </row>
    <row r="120" spans="1:8" x14ac:dyDescent="0.25">
      <c r="A120" s="12" t="str">
        <f>IF(ISBLANK('Cuadro de mando'!B131)=TRUE,"",'Cuadro de mando'!B131)</f>
        <v/>
      </c>
      <c r="B120" s="67" t="str">
        <f>IF(ISBLANK('Cuadro de mando'!A131)=TRUE,"",'Cuadro de mando'!A131)</f>
        <v/>
      </c>
      <c r="C120" s="31" t="str">
        <f>IF(ISBLANK('Cuadro de mando'!C131)=TRUE,"",'Cuadro de mando'!C131)</f>
        <v/>
      </c>
      <c r="D120" s="66" t="str">
        <f>IF(ISNUMBER('Cuadro de mando'!T131)=TRUE,'Cuadro de mando'!T131,"")</f>
        <v/>
      </c>
      <c r="E120" s="66" t="str">
        <f>IF(C120="","",VLOOKUP(C120,'Límites Gráfico'!$A:$D,2,FALSE))</f>
        <v/>
      </c>
      <c r="F120" s="66" t="str">
        <f>IF(C120="","",VLOOKUP(C120,'Límites Gráfico'!$A:$D,3,FALSE))</f>
        <v/>
      </c>
      <c r="G120" s="41"/>
      <c r="H120" s="91"/>
    </row>
    <row r="121" spans="1:8" x14ac:dyDescent="0.25">
      <c r="A121" s="12" t="str">
        <f>IF(ISBLANK('Cuadro de mando'!B132)=TRUE,"",'Cuadro de mando'!B132)</f>
        <v/>
      </c>
      <c r="B121" s="67" t="str">
        <f>IF(ISBLANK('Cuadro de mando'!A132)=TRUE,"",'Cuadro de mando'!A132)</f>
        <v/>
      </c>
      <c r="C121" s="31" t="str">
        <f>IF(ISBLANK('Cuadro de mando'!C132)=TRUE,"",'Cuadro de mando'!C132)</f>
        <v/>
      </c>
      <c r="D121" s="66" t="str">
        <f>IF(ISNUMBER('Cuadro de mando'!T132)=TRUE,'Cuadro de mando'!T132,"")</f>
        <v/>
      </c>
      <c r="E121" s="66" t="str">
        <f>IF(C121="","",VLOOKUP(C121,'Límites Gráfico'!$A:$D,2,FALSE))</f>
        <v/>
      </c>
      <c r="F121" s="66" t="str">
        <f>IF(C121="","",VLOOKUP(C121,'Límites Gráfico'!$A:$D,3,FALSE))</f>
        <v/>
      </c>
      <c r="G121" s="41"/>
      <c r="H121" s="91"/>
    </row>
    <row r="122" spans="1:8" x14ac:dyDescent="0.25">
      <c r="A122" s="12" t="str">
        <f>IF(ISBLANK('Cuadro de mando'!B133)=TRUE,"",'Cuadro de mando'!B133)</f>
        <v/>
      </c>
      <c r="B122" s="67" t="str">
        <f>IF(ISBLANK('Cuadro de mando'!A133)=TRUE,"",'Cuadro de mando'!A133)</f>
        <v/>
      </c>
      <c r="C122" s="31" t="str">
        <f>IF(ISBLANK('Cuadro de mando'!C133)=TRUE,"",'Cuadro de mando'!C133)</f>
        <v/>
      </c>
      <c r="D122" s="66" t="str">
        <f>IF(ISNUMBER('Cuadro de mando'!T133)=TRUE,'Cuadro de mando'!T133,"")</f>
        <v/>
      </c>
      <c r="E122" s="66" t="str">
        <f>IF(C122="","",VLOOKUP(C122,'Límites Gráfico'!$A:$D,2,FALSE))</f>
        <v/>
      </c>
      <c r="F122" s="66" t="str">
        <f>IF(C122="","",VLOOKUP(C122,'Límites Gráfico'!$A:$D,3,FALSE))</f>
        <v/>
      </c>
      <c r="G122" s="41"/>
      <c r="H122" s="91"/>
    </row>
    <row r="123" spans="1:8" x14ac:dyDescent="0.25">
      <c r="A123" s="12" t="str">
        <f>IF(ISBLANK('Cuadro de mando'!B134)=TRUE,"",'Cuadro de mando'!B134)</f>
        <v/>
      </c>
      <c r="B123" s="67" t="str">
        <f>IF(ISBLANK('Cuadro de mando'!A134)=TRUE,"",'Cuadro de mando'!A134)</f>
        <v/>
      </c>
      <c r="C123" s="31" t="str">
        <f>IF(ISBLANK('Cuadro de mando'!C134)=TRUE,"",'Cuadro de mando'!C134)</f>
        <v/>
      </c>
      <c r="D123" s="66" t="str">
        <f>IF(ISNUMBER('Cuadro de mando'!T134)=TRUE,'Cuadro de mando'!T134,"")</f>
        <v/>
      </c>
      <c r="E123" s="66" t="str">
        <f>IF(C123="","",VLOOKUP(C123,'Límites Gráfico'!$A:$D,2,FALSE))</f>
        <v/>
      </c>
      <c r="F123" s="66" t="str">
        <f>IF(C123="","",VLOOKUP(C123,'Límites Gráfico'!$A:$D,3,FALSE))</f>
        <v/>
      </c>
      <c r="G123" s="41"/>
      <c r="H123" s="91"/>
    </row>
    <row r="124" spans="1:8" x14ac:dyDescent="0.25">
      <c r="A124" s="12" t="str">
        <f>IF(ISBLANK('Cuadro de mando'!B135)=TRUE,"",'Cuadro de mando'!B135)</f>
        <v/>
      </c>
      <c r="B124" s="67" t="str">
        <f>IF(ISBLANK('Cuadro de mando'!A135)=TRUE,"",'Cuadro de mando'!A135)</f>
        <v/>
      </c>
      <c r="C124" s="31" t="str">
        <f>IF(ISBLANK('Cuadro de mando'!C135)=TRUE,"",'Cuadro de mando'!C135)</f>
        <v/>
      </c>
      <c r="D124" s="66" t="str">
        <f>IF(ISNUMBER('Cuadro de mando'!T135)=TRUE,'Cuadro de mando'!T135,"")</f>
        <v/>
      </c>
      <c r="E124" s="66" t="str">
        <f>IF(C124="","",VLOOKUP(C124,'Límites Gráfico'!$A:$D,2,FALSE))</f>
        <v/>
      </c>
      <c r="F124" s="66" t="str">
        <f>IF(C124="","",VLOOKUP(C124,'Límites Gráfico'!$A:$D,3,FALSE))</f>
        <v/>
      </c>
      <c r="G124" s="41"/>
      <c r="H124" s="91"/>
    </row>
    <row r="125" spans="1:8" x14ac:dyDescent="0.25">
      <c r="A125" s="12" t="str">
        <f>IF(ISBLANK('Cuadro de mando'!B136)=TRUE,"",'Cuadro de mando'!B136)</f>
        <v/>
      </c>
      <c r="B125" s="67" t="str">
        <f>IF(ISBLANK('Cuadro de mando'!A136)=TRUE,"",'Cuadro de mando'!A136)</f>
        <v/>
      </c>
      <c r="C125" s="31" t="str">
        <f>IF(ISBLANK('Cuadro de mando'!C136)=TRUE,"",'Cuadro de mando'!C136)</f>
        <v/>
      </c>
      <c r="D125" s="66" t="str">
        <f>IF(ISNUMBER('Cuadro de mando'!T136)=TRUE,'Cuadro de mando'!T136,"")</f>
        <v/>
      </c>
      <c r="E125" s="66" t="str">
        <f>IF(C125="","",VLOOKUP(C125,'Límites Gráfico'!$A:$D,2,FALSE))</f>
        <v/>
      </c>
      <c r="F125" s="66" t="str">
        <f>IF(C125="","",VLOOKUP(C125,'Límites Gráfico'!$A:$D,3,FALSE))</f>
        <v/>
      </c>
      <c r="G125" s="41"/>
      <c r="H125" s="91"/>
    </row>
    <row r="126" spans="1:8" x14ac:dyDescent="0.25">
      <c r="A126" s="12" t="str">
        <f>IF(ISBLANK('Cuadro de mando'!B137)=TRUE,"",'Cuadro de mando'!B137)</f>
        <v/>
      </c>
      <c r="B126" s="67" t="str">
        <f>IF(ISBLANK('Cuadro de mando'!A137)=TRUE,"",'Cuadro de mando'!A137)</f>
        <v/>
      </c>
      <c r="C126" s="31" t="str">
        <f>IF(ISBLANK('Cuadro de mando'!C137)=TRUE,"",'Cuadro de mando'!C137)</f>
        <v/>
      </c>
      <c r="D126" s="66" t="str">
        <f>IF(ISNUMBER('Cuadro de mando'!T137)=TRUE,'Cuadro de mando'!T137,"")</f>
        <v/>
      </c>
      <c r="E126" s="66" t="str">
        <f>IF(C126="","",VLOOKUP(C126,'Límites Gráfico'!$A:$D,2,FALSE))</f>
        <v/>
      </c>
      <c r="F126" s="66" t="str">
        <f>IF(C126="","",VLOOKUP(C126,'Límites Gráfico'!$A:$D,3,FALSE))</f>
        <v/>
      </c>
      <c r="G126" s="41"/>
      <c r="H126" s="91"/>
    </row>
    <row r="127" spans="1:8" x14ac:dyDescent="0.25">
      <c r="A127" s="12" t="str">
        <f>IF(ISBLANK('Cuadro de mando'!B138)=TRUE,"",'Cuadro de mando'!B138)</f>
        <v/>
      </c>
      <c r="B127" s="67" t="str">
        <f>IF(ISBLANK('Cuadro de mando'!A138)=TRUE,"",'Cuadro de mando'!A138)</f>
        <v/>
      </c>
      <c r="C127" s="31" t="str">
        <f>IF(ISBLANK('Cuadro de mando'!C138)=TRUE,"",'Cuadro de mando'!C138)</f>
        <v/>
      </c>
      <c r="D127" s="66" t="str">
        <f>IF(ISNUMBER('Cuadro de mando'!T138)=TRUE,'Cuadro de mando'!T138,"")</f>
        <v/>
      </c>
      <c r="E127" s="66" t="str">
        <f>IF(C127="","",VLOOKUP(C127,'Límites Gráfico'!$A:$D,2,FALSE))</f>
        <v/>
      </c>
      <c r="F127" s="66" t="str">
        <f>IF(C127="","",VLOOKUP(C127,'Límites Gráfico'!$A:$D,3,FALSE))</f>
        <v/>
      </c>
      <c r="G127" s="41"/>
      <c r="H127" s="91"/>
    </row>
    <row r="128" spans="1:8" x14ac:dyDescent="0.25">
      <c r="A128" s="12" t="str">
        <f>IF(ISBLANK('Cuadro de mando'!B139)=TRUE,"",'Cuadro de mando'!B139)</f>
        <v/>
      </c>
      <c r="B128" s="67" t="str">
        <f>IF(ISBLANK('Cuadro de mando'!A139)=TRUE,"",'Cuadro de mando'!A139)</f>
        <v/>
      </c>
      <c r="C128" s="31" t="str">
        <f>IF(ISBLANK('Cuadro de mando'!C139)=TRUE,"",'Cuadro de mando'!C139)</f>
        <v/>
      </c>
      <c r="D128" s="66" t="str">
        <f>IF(ISNUMBER('Cuadro de mando'!T139)=TRUE,'Cuadro de mando'!T139,"")</f>
        <v/>
      </c>
      <c r="E128" s="66" t="str">
        <f>IF(C128="","",VLOOKUP(C128,'Límites Gráfico'!$A:$D,2,FALSE))</f>
        <v/>
      </c>
      <c r="F128" s="66" t="str">
        <f>IF(C128="","",VLOOKUP(C128,'Límites Gráfico'!$A:$D,3,FALSE))</f>
        <v/>
      </c>
      <c r="G128" s="41"/>
      <c r="H128" s="91"/>
    </row>
    <row r="129" spans="1:8" x14ac:dyDescent="0.25">
      <c r="A129" s="12" t="str">
        <f>IF(ISBLANK('Cuadro de mando'!B140)=TRUE,"",'Cuadro de mando'!B140)</f>
        <v/>
      </c>
      <c r="B129" s="67" t="str">
        <f>IF(ISBLANK('Cuadro de mando'!A140)=TRUE,"",'Cuadro de mando'!A140)</f>
        <v/>
      </c>
      <c r="C129" s="31" t="str">
        <f>IF(ISBLANK('Cuadro de mando'!C140)=TRUE,"",'Cuadro de mando'!C140)</f>
        <v/>
      </c>
      <c r="D129" s="66" t="str">
        <f>IF(ISNUMBER('Cuadro de mando'!T140)=TRUE,'Cuadro de mando'!T140,"")</f>
        <v/>
      </c>
      <c r="E129" s="66" t="str">
        <f>IF(C129="","",VLOOKUP(C129,'Límites Gráfico'!$A:$D,2,FALSE))</f>
        <v/>
      </c>
      <c r="F129" s="66" t="str">
        <f>IF(C129="","",VLOOKUP(C129,'Límites Gráfico'!$A:$D,3,FALSE))</f>
        <v/>
      </c>
      <c r="G129" s="41"/>
      <c r="H129" s="91"/>
    </row>
    <row r="130" spans="1:8" x14ac:dyDescent="0.25">
      <c r="A130" s="12" t="str">
        <f>IF(ISBLANK('Cuadro de mando'!B141)=TRUE,"",'Cuadro de mando'!B141)</f>
        <v/>
      </c>
      <c r="B130" s="67" t="str">
        <f>IF(ISBLANK('Cuadro de mando'!A141)=TRUE,"",'Cuadro de mando'!A141)</f>
        <v/>
      </c>
      <c r="C130" s="31" t="str">
        <f>IF(ISBLANK('Cuadro de mando'!C141)=TRUE,"",'Cuadro de mando'!C141)</f>
        <v/>
      </c>
      <c r="D130" s="66" t="str">
        <f>IF(ISNUMBER('Cuadro de mando'!T141)=TRUE,'Cuadro de mando'!T141,"")</f>
        <v/>
      </c>
      <c r="E130" s="66" t="str">
        <f>IF(C130="","",VLOOKUP(C130,'Límites Gráfico'!$A:$D,2,FALSE))</f>
        <v/>
      </c>
      <c r="F130" s="66" t="str">
        <f>IF(C130="","",VLOOKUP(C130,'Límites Gráfico'!$A:$D,3,FALSE))</f>
        <v/>
      </c>
      <c r="G130" s="41"/>
      <c r="H130" s="91"/>
    </row>
    <row r="131" spans="1:8" x14ac:dyDescent="0.25">
      <c r="A131" s="12" t="str">
        <f>IF(ISBLANK('Cuadro de mando'!B142)=TRUE,"",'Cuadro de mando'!B142)</f>
        <v/>
      </c>
      <c r="B131" s="67" t="str">
        <f>IF(ISBLANK('Cuadro de mando'!A142)=TRUE,"",'Cuadro de mando'!A142)</f>
        <v/>
      </c>
      <c r="C131" s="31" t="str">
        <f>IF(ISBLANK('Cuadro de mando'!C142)=TRUE,"",'Cuadro de mando'!C142)</f>
        <v/>
      </c>
      <c r="D131" s="66" t="str">
        <f>IF(ISNUMBER('Cuadro de mando'!T142)=TRUE,'Cuadro de mando'!T142,"")</f>
        <v/>
      </c>
      <c r="E131" s="66" t="str">
        <f>IF(C131="","",VLOOKUP(C131,'Límites Gráfico'!$A:$D,2,FALSE))</f>
        <v/>
      </c>
      <c r="F131" s="66" t="str">
        <f>IF(C131="","",VLOOKUP(C131,'Límites Gráfico'!$A:$D,3,FALSE))</f>
        <v/>
      </c>
      <c r="G131" s="41"/>
      <c r="H131" s="91"/>
    </row>
    <row r="132" spans="1:8" x14ac:dyDescent="0.25">
      <c r="A132" s="12" t="str">
        <f>IF(ISBLANK('Cuadro de mando'!B143)=TRUE,"",'Cuadro de mando'!B143)</f>
        <v/>
      </c>
      <c r="B132" s="67" t="str">
        <f>IF(ISBLANK('Cuadro de mando'!A143)=TRUE,"",'Cuadro de mando'!A143)</f>
        <v/>
      </c>
      <c r="C132" s="31" t="str">
        <f>IF(ISBLANK('Cuadro de mando'!C143)=TRUE,"",'Cuadro de mando'!C143)</f>
        <v/>
      </c>
      <c r="D132" s="66" t="str">
        <f>IF(ISNUMBER('Cuadro de mando'!T143)=TRUE,'Cuadro de mando'!T143,"")</f>
        <v/>
      </c>
      <c r="E132" s="66" t="str">
        <f>IF(C132="","",VLOOKUP(C132,'Límites Gráfico'!$A:$D,2,FALSE))</f>
        <v/>
      </c>
      <c r="F132" s="66" t="str">
        <f>IF(C132="","",VLOOKUP(C132,'Límites Gráfico'!$A:$D,3,FALSE))</f>
        <v/>
      </c>
      <c r="G132" s="41"/>
      <c r="H132" s="91"/>
    </row>
    <row r="133" spans="1:8" x14ac:dyDescent="0.25">
      <c r="A133" s="12" t="str">
        <f>IF(ISBLANK('Cuadro de mando'!B144)=TRUE,"",'Cuadro de mando'!B144)</f>
        <v/>
      </c>
      <c r="B133" s="67" t="str">
        <f>IF(ISBLANK('Cuadro de mando'!A144)=TRUE,"",'Cuadro de mando'!A144)</f>
        <v/>
      </c>
      <c r="C133" s="31" t="str">
        <f>IF(ISBLANK('Cuadro de mando'!C144)=TRUE,"",'Cuadro de mando'!C144)</f>
        <v/>
      </c>
      <c r="D133" s="66" t="str">
        <f>IF(ISNUMBER('Cuadro de mando'!T144)=TRUE,'Cuadro de mando'!T144,"")</f>
        <v/>
      </c>
      <c r="E133" s="66" t="str">
        <f>IF(C133="","",VLOOKUP(C133,'Límites Gráfico'!$A:$D,2,FALSE))</f>
        <v/>
      </c>
      <c r="F133" s="66" t="str">
        <f>IF(C133="","",VLOOKUP(C133,'Límites Gráfico'!$A:$D,3,FALSE))</f>
        <v/>
      </c>
      <c r="G133" s="41"/>
      <c r="H133" s="91"/>
    </row>
    <row r="134" spans="1:8" x14ac:dyDescent="0.25">
      <c r="A134" s="12" t="str">
        <f>IF(ISBLANK('Cuadro de mando'!B145)=TRUE,"",'Cuadro de mando'!B145)</f>
        <v/>
      </c>
      <c r="B134" s="67" t="str">
        <f>IF(ISBLANK('Cuadro de mando'!A145)=TRUE,"",'Cuadro de mando'!A145)</f>
        <v/>
      </c>
      <c r="C134" s="31" t="str">
        <f>IF(ISBLANK('Cuadro de mando'!C145)=TRUE,"",'Cuadro de mando'!C145)</f>
        <v/>
      </c>
      <c r="D134" s="66" t="str">
        <f>IF(ISNUMBER('Cuadro de mando'!T145)=TRUE,'Cuadro de mando'!T145,"")</f>
        <v/>
      </c>
      <c r="E134" s="66" t="str">
        <f>IF(C134="","",VLOOKUP(C134,'Límites Gráfico'!$A:$D,2,FALSE))</f>
        <v/>
      </c>
      <c r="F134" s="66" t="str">
        <f>IF(C134="","",VLOOKUP(C134,'Límites Gráfico'!$A:$D,3,FALSE))</f>
        <v/>
      </c>
      <c r="G134" s="41"/>
      <c r="H134" s="91"/>
    </row>
    <row r="135" spans="1:8" x14ac:dyDescent="0.25">
      <c r="A135" s="12" t="str">
        <f>IF(ISBLANK('Cuadro de mando'!B146)=TRUE,"",'Cuadro de mando'!B146)</f>
        <v/>
      </c>
      <c r="B135" s="67" t="str">
        <f>IF(ISBLANK('Cuadro de mando'!A146)=TRUE,"",'Cuadro de mando'!A146)</f>
        <v/>
      </c>
      <c r="C135" s="31" t="str">
        <f>IF(ISBLANK('Cuadro de mando'!C146)=TRUE,"",'Cuadro de mando'!C146)</f>
        <v/>
      </c>
      <c r="D135" s="66" t="str">
        <f>IF(ISNUMBER('Cuadro de mando'!T146)=TRUE,'Cuadro de mando'!T146,"")</f>
        <v/>
      </c>
      <c r="E135" s="66" t="str">
        <f>IF(C135="","",VLOOKUP(C135,'Límites Gráfico'!$A:$D,2,FALSE))</f>
        <v/>
      </c>
      <c r="F135" s="66" t="str">
        <f>IF(C135="","",VLOOKUP(C135,'Límites Gráfico'!$A:$D,3,FALSE))</f>
        <v/>
      </c>
      <c r="G135" s="41"/>
      <c r="H135" s="91"/>
    </row>
    <row r="136" spans="1:8" x14ac:dyDescent="0.25">
      <c r="A136" s="12" t="str">
        <f>IF(ISBLANK('Cuadro de mando'!B147)=TRUE,"",'Cuadro de mando'!B147)</f>
        <v/>
      </c>
      <c r="B136" s="67" t="str">
        <f>IF(ISBLANK('Cuadro de mando'!A147)=TRUE,"",'Cuadro de mando'!A147)</f>
        <v/>
      </c>
      <c r="C136" s="31" t="str">
        <f>IF(ISBLANK('Cuadro de mando'!C147)=TRUE,"",'Cuadro de mando'!C147)</f>
        <v/>
      </c>
      <c r="D136" s="66" t="str">
        <f>IF(ISNUMBER('Cuadro de mando'!T147)=TRUE,'Cuadro de mando'!T147,"")</f>
        <v/>
      </c>
      <c r="E136" s="66" t="str">
        <f>IF(C136="","",VLOOKUP(C136,'Límites Gráfico'!$A:$D,2,FALSE))</f>
        <v/>
      </c>
      <c r="F136" s="66" t="str">
        <f>IF(C136="","",VLOOKUP(C136,'Límites Gráfico'!$A:$D,3,FALSE))</f>
        <v/>
      </c>
      <c r="G136" s="41"/>
      <c r="H136" s="91"/>
    </row>
    <row r="137" spans="1:8" x14ac:dyDescent="0.25">
      <c r="A137" s="12" t="str">
        <f>IF(ISBLANK('Cuadro de mando'!B148)=TRUE,"",'Cuadro de mando'!B148)</f>
        <v/>
      </c>
      <c r="B137" s="67" t="str">
        <f>IF(ISBLANK('Cuadro de mando'!A148)=TRUE,"",'Cuadro de mando'!A148)</f>
        <v/>
      </c>
      <c r="C137" s="31" t="str">
        <f>IF(ISBLANK('Cuadro de mando'!C148)=TRUE,"",'Cuadro de mando'!C148)</f>
        <v/>
      </c>
      <c r="D137" s="66" t="str">
        <f>IF(ISNUMBER('Cuadro de mando'!T148)=TRUE,'Cuadro de mando'!T148,"")</f>
        <v/>
      </c>
      <c r="E137" s="66" t="str">
        <f>IF(C137="","",VLOOKUP(C137,'Límites Gráfico'!$A:$D,2,FALSE))</f>
        <v/>
      </c>
      <c r="F137" s="66" t="str">
        <f>IF(C137="","",VLOOKUP(C137,'Límites Gráfico'!$A:$D,3,FALSE))</f>
        <v/>
      </c>
      <c r="G137" s="41"/>
      <c r="H137" s="91"/>
    </row>
    <row r="138" spans="1:8" x14ac:dyDescent="0.25">
      <c r="A138" s="12" t="str">
        <f>IF(ISBLANK('Cuadro de mando'!B149)=TRUE,"",'Cuadro de mando'!B149)</f>
        <v/>
      </c>
      <c r="B138" s="67" t="str">
        <f>IF(ISBLANK('Cuadro de mando'!A149)=TRUE,"",'Cuadro de mando'!A149)</f>
        <v/>
      </c>
      <c r="C138" s="31" t="str">
        <f>IF(ISBLANK('Cuadro de mando'!C149)=TRUE,"",'Cuadro de mando'!C149)</f>
        <v/>
      </c>
      <c r="D138" s="66" t="str">
        <f>IF(ISNUMBER('Cuadro de mando'!T149)=TRUE,'Cuadro de mando'!T149,"")</f>
        <v/>
      </c>
      <c r="E138" s="66" t="str">
        <f>IF(C138="","",VLOOKUP(C138,'Límites Gráfico'!$A:$D,2,FALSE))</f>
        <v/>
      </c>
      <c r="F138" s="66" t="str">
        <f>IF(C138="","",VLOOKUP(C138,'Límites Gráfico'!$A:$D,3,FALSE))</f>
        <v/>
      </c>
      <c r="G138" s="41"/>
      <c r="H138" s="91"/>
    </row>
    <row r="139" spans="1:8" x14ac:dyDescent="0.25">
      <c r="A139" s="12" t="str">
        <f>IF(ISBLANK('Cuadro de mando'!B150)=TRUE,"",'Cuadro de mando'!B150)</f>
        <v/>
      </c>
      <c r="B139" s="67" t="str">
        <f>IF(ISBLANK('Cuadro de mando'!A150)=TRUE,"",'Cuadro de mando'!A150)</f>
        <v/>
      </c>
      <c r="C139" s="31" t="str">
        <f>IF(ISBLANK('Cuadro de mando'!C150)=TRUE,"",'Cuadro de mando'!C150)</f>
        <v/>
      </c>
      <c r="D139" s="66" t="str">
        <f>IF(ISNUMBER('Cuadro de mando'!T150)=TRUE,'Cuadro de mando'!T150,"")</f>
        <v/>
      </c>
      <c r="E139" s="66" t="str">
        <f>IF(C139="","",VLOOKUP(C139,'Límites Gráfico'!$A:$D,2,FALSE))</f>
        <v/>
      </c>
      <c r="F139" s="66" t="str">
        <f>IF(C139="","",VLOOKUP(C139,'Límites Gráfico'!$A:$D,3,FALSE))</f>
        <v/>
      </c>
      <c r="G139" s="41"/>
      <c r="H139" s="91"/>
    </row>
    <row r="140" spans="1:8" x14ac:dyDescent="0.25">
      <c r="A140" s="12" t="str">
        <f>IF(ISBLANK('Cuadro de mando'!B151)=TRUE,"",'Cuadro de mando'!B151)</f>
        <v/>
      </c>
      <c r="B140" s="67" t="str">
        <f>IF(ISBLANK('Cuadro de mando'!A151)=TRUE,"",'Cuadro de mando'!A151)</f>
        <v/>
      </c>
      <c r="C140" s="31" t="str">
        <f>IF(ISBLANK('Cuadro de mando'!C151)=TRUE,"",'Cuadro de mando'!C151)</f>
        <v/>
      </c>
      <c r="D140" s="66" t="str">
        <f>IF(ISNUMBER('Cuadro de mando'!T151)=TRUE,'Cuadro de mando'!T151,"")</f>
        <v/>
      </c>
      <c r="E140" s="66" t="str">
        <f>IF(C140="","",VLOOKUP(C140,'Límites Gráfico'!$A:$D,2,FALSE))</f>
        <v/>
      </c>
      <c r="F140" s="66" t="str">
        <f>IF(C140="","",VLOOKUP(C140,'Límites Gráfico'!$A:$D,3,FALSE))</f>
        <v/>
      </c>
      <c r="G140" s="41"/>
      <c r="H140" s="91"/>
    </row>
    <row r="141" spans="1:8" x14ac:dyDescent="0.25">
      <c r="A141" s="12" t="str">
        <f>IF(ISBLANK('Cuadro de mando'!B152)=TRUE,"",'Cuadro de mando'!B152)</f>
        <v/>
      </c>
      <c r="B141" s="67" t="str">
        <f>IF(ISBLANK('Cuadro de mando'!A152)=TRUE,"",'Cuadro de mando'!A152)</f>
        <v/>
      </c>
      <c r="C141" s="31" t="str">
        <f>IF(ISBLANK('Cuadro de mando'!C152)=TRUE,"",'Cuadro de mando'!C152)</f>
        <v/>
      </c>
      <c r="D141" s="66" t="str">
        <f>IF(ISNUMBER('Cuadro de mando'!T152)=TRUE,'Cuadro de mando'!T152,"")</f>
        <v/>
      </c>
      <c r="E141" s="66" t="str">
        <f>IF(C141="","",VLOOKUP(C141,'Límites Gráfico'!$A:$D,2,FALSE))</f>
        <v/>
      </c>
      <c r="F141" s="66" t="str">
        <f>IF(C141="","",VLOOKUP(C141,'Límites Gráfico'!$A:$D,3,FALSE))</f>
        <v/>
      </c>
      <c r="G141" s="41"/>
      <c r="H141" s="91"/>
    </row>
    <row r="142" spans="1:8" x14ac:dyDescent="0.25">
      <c r="A142" s="12" t="str">
        <f>IF(ISBLANK('Cuadro de mando'!B153)=TRUE,"",'Cuadro de mando'!B153)</f>
        <v/>
      </c>
      <c r="B142" s="67" t="str">
        <f>IF(ISBLANK('Cuadro de mando'!A153)=TRUE,"",'Cuadro de mando'!A153)</f>
        <v/>
      </c>
      <c r="C142" s="31" t="str">
        <f>IF(ISBLANK('Cuadro de mando'!C153)=TRUE,"",'Cuadro de mando'!C153)</f>
        <v/>
      </c>
      <c r="D142" s="66" t="str">
        <f>IF(ISNUMBER('Cuadro de mando'!T153)=TRUE,'Cuadro de mando'!T153,"")</f>
        <v/>
      </c>
      <c r="E142" s="66" t="str">
        <f>IF(C142="","",VLOOKUP(C142,'Límites Gráfico'!$A:$D,2,FALSE))</f>
        <v/>
      </c>
      <c r="F142" s="66" t="str">
        <f>IF(C142="","",VLOOKUP(C142,'Límites Gráfico'!$A:$D,3,FALSE))</f>
        <v/>
      </c>
      <c r="G142" s="41"/>
      <c r="H142" s="91"/>
    </row>
    <row r="143" spans="1:8" x14ac:dyDescent="0.25">
      <c r="A143" s="12" t="str">
        <f>IF(ISBLANK('Cuadro de mando'!B154)=TRUE,"",'Cuadro de mando'!B154)</f>
        <v/>
      </c>
      <c r="B143" s="67" t="str">
        <f>IF(ISBLANK('Cuadro de mando'!A154)=TRUE,"",'Cuadro de mando'!A154)</f>
        <v/>
      </c>
      <c r="C143" s="31" t="str">
        <f>IF(ISBLANK('Cuadro de mando'!C154)=TRUE,"",'Cuadro de mando'!C154)</f>
        <v/>
      </c>
      <c r="D143" s="66" t="str">
        <f>IF(ISNUMBER('Cuadro de mando'!T154)=TRUE,'Cuadro de mando'!T154,"")</f>
        <v/>
      </c>
      <c r="E143" s="66" t="str">
        <f>IF(C143="","",VLOOKUP(C143,'Límites Gráfico'!$A:$D,2,FALSE))</f>
        <v/>
      </c>
      <c r="F143" s="66" t="str">
        <f>IF(C143="","",VLOOKUP(C143,'Límites Gráfico'!$A:$D,3,FALSE))</f>
        <v/>
      </c>
      <c r="G143" s="41"/>
      <c r="H143" s="91"/>
    </row>
    <row r="144" spans="1:8" x14ac:dyDescent="0.25">
      <c r="A144" s="12" t="str">
        <f>IF(ISBLANK('Cuadro de mando'!B155)=TRUE,"",'Cuadro de mando'!B155)</f>
        <v/>
      </c>
      <c r="B144" s="67" t="str">
        <f>IF(ISBLANK('Cuadro de mando'!A155)=TRUE,"",'Cuadro de mando'!A155)</f>
        <v/>
      </c>
      <c r="C144" s="31" t="str">
        <f>IF(ISBLANK('Cuadro de mando'!C155)=TRUE,"",'Cuadro de mando'!C155)</f>
        <v/>
      </c>
      <c r="D144" s="66" t="str">
        <f>IF(ISNUMBER('Cuadro de mando'!T155)=TRUE,'Cuadro de mando'!T155,"")</f>
        <v/>
      </c>
      <c r="E144" s="66" t="str">
        <f>IF(C144="","",VLOOKUP(C144,'Límites Gráfico'!$A:$D,2,FALSE))</f>
        <v/>
      </c>
      <c r="F144" s="66" t="str">
        <f>IF(C144="","",VLOOKUP(C144,'Límites Gráfico'!$A:$D,3,FALSE))</f>
        <v/>
      </c>
      <c r="G144" s="41"/>
      <c r="H144" s="91"/>
    </row>
    <row r="145" spans="1:8" x14ac:dyDescent="0.25">
      <c r="A145" s="12" t="str">
        <f>IF(ISBLANK('Cuadro de mando'!B156)=TRUE,"",'Cuadro de mando'!B156)</f>
        <v/>
      </c>
      <c r="B145" s="67" t="str">
        <f>IF(ISBLANK('Cuadro de mando'!A156)=TRUE,"",'Cuadro de mando'!A156)</f>
        <v/>
      </c>
      <c r="C145" s="31" t="str">
        <f>IF(ISBLANK('Cuadro de mando'!C156)=TRUE,"",'Cuadro de mando'!C156)</f>
        <v/>
      </c>
      <c r="D145" s="66" t="str">
        <f>IF(ISNUMBER('Cuadro de mando'!T156)=TRUE,'Cuadro de mando'!T156,"")</f>
        <v/>
      </c>
      <c r="E145" s="66" t="str">
        <f>IF(C145="","",VLOOKUP(C145,'Límites Gráfico'!$A:$D,2,FALSE))</f>
        <v/>
      </c>
      <c r="F145" s="66" t="str">
        <f>IF(C145="","",VLOOKUP(C145,'Límites Gráfico'!$A:$D,3,FALSE))</f>
        <v/>
      </c>
      <c r="G145" s="41"/>
      <c r="H145" s="91"/>
    </row>
    <row r="146" spans="1:8" x14ac:dyDescent="0.25">
      <c r="A146" s="12" t="str">
        <f>IF(ISBLANK('Cuadro de mando'!B157)=TRUE,"",'Cuadro de mando'!B157)</f>
        <v/>
      </c>
      <c r="B146" s="67" t="str">
        <f>IF(ISBLANK('Cuadro de mando'!A157)=TRUE,"",'Cuadro de mando'!A157)</f>
        <v/>
      </c>
      <c r="C146" s="31" t="str">
        <f>IF(ISBLANK('Cuadro de mando'!C157)=TRUE,"",'Cuadro de mando'!C157)</f>
        <v/>
      </c>
      <c r="D146" s="66" t="str">
        <f>IF(ISNUMBER('Cuadro de mando'!T157)=TRUE,'Cuadro de mando'!T157,"")</f>
        <v/>
      </c>
      <c r="E146" s="66" t="str">
        <f>IF(C146="","",VLOOKUP(C146,'Límites Gráfico'!$A:$D,2,FALSE))</f>
        <v/>
      </c>
      <c r="F146" s="66" t="str">
        <f>IF(C146="","",VLOOKUP(C146,'Límites Gráfico'!$A:$D,3,FALSE))</f>
        <v/>
      </c>
      <c r="G146" s="41"/>
      <c r="H146" s="91"/>
    </row>
    <row r="147" spans="1:8" x14ac:dyDescent="0.25">
      <c r="A147" s="12" t="str">
        <f>IF(ISBLANK('Cuadro de mando'!B158)=TRUE,"",'Cuadro de mando'!B158)</f>
        <v/>
      </c>
      <c r="B147" s="67" t="str">
        <f>IF(ISBLANK('Cuadro de mando'!A158)=TRUE,"",'Cuadro de mando'!A158)</f>
        <v/>
      </c>
      <c r="C147" s="31" t="str">
        <f>IF(ISBLANK('Cuadro de mando'!C158)=TRUE,"",'Cuadro de mando'!C158)</f>
        <v/>
      </c>
      <c r="D147" s="66" t="str">
        <f>IF(ISNUMBER('Cuadro de mando'!T158)=TRUE,'Cuadro de mando'!T158,"")</f>
        <v/>
      </c>
      <c r="E147" s="66" t="str">
        <f>IF(C147="","",VLOOKUP(C147,'Límites Gráfico'!$A:$D,2,FALSE))</f>
        <v/>
      </c>
      <c r="F147" s="66" t="str">
        <f>IF(C147="","",VLOOKUP(C147,'Límites Gráfico'!$A:$D,3,FALSE))</f>
        <v/>
      </c>
      <c r="G147" s="41"/>
      <c r="H147" s="91"/>
    </row>
    <row r="148" spans="1:8" x14ac:dyDescent="0.25">
      <c r="A148" s="12" t="str">
        <f>IF(ISBLANK('Cuadro de mando'!B159)=TRUE,"",'Cuadro de mando'!B159)</f>
        <v/>
      </c>
      <c r="B148" s="67" t="str">
        <f>IF(ISBLANK('Cuadro de mando'!A159)=TRUE,"",'Cuadro de mando'!A159)</f>
        <v/>
      </c>
      <c r="C148" s="31" t="str">
        <f>IF(ISBLANK('Cuadro de mando'!C159)=TRUE,"",'Cuadro de mando'!C159)</f>
        <v/>
      </c>
      <c r="D148" s="66" t="str">
        <f>IF(ISNUMBER('Cuadro de mando'!T159)=TRUE,'Cuadro de mando'!T159,"")</f>
        <v/>
      </c>
      <c r="E148" s="66" t="str">
        <f>IF(C148="","",VLOOKUP(C148,'Límites Gráfico'!$A:$D,2,FALSE))</f>
        <v/>
      </c>
      <c r="F148" s="66" t="str">
        <f>IF(C148="","",VLOOKUP(C148,'Límites Gráfico'!$A:$D,3,FALSE))</f>
        <v/>
      </c>
      <c r="G148" s="41"/>
      <c r="H148" s="91"/>
    </row>
    <row r="149" spans="1:8" x14ac:dyDescent="0.25">
      <c r="A149" s="12" t="str">
        <f>IF(ISBLANK('Cuadro de mando'!B160)=TRUE,"",'Cuadro de mando'!B160)</f>
        <v/>
      </c>
      <c r="B149" s="67" t="str">
        <f>IF(ISBLANK('Cuadro de mando'!A160)=TRUE,"",'Cuadro de mando'!A160)</f>
        <v/>
      </c>
      <c r="C149" s="31" t="str">
        <f>IF(ISBLANK('Cuadro de mando'!C160)=TRUE,"",'Cuadro de mando'!C160)</f>
        <v/>
      </c>
      <c r="D149" s="66" t="str">
        <f>IF(ISNUMBER('Cuadro de mando'!T160)=TRUE,'Cuadro de mando'!T160,"")</f>
        <v/>
      </c>
      <c r="E149" s="66" t="str">
        <f>IF(C149="","",VLOOKUP(C149,'Límites Gráfico'!$A:$D,2,FALSE))</f>
        <v/>
      </c>
      <c r="F149" s="66" t="str">
        <f>IF(C149="","",VLOOKUP(C149,'Límites Gráfico'!$A:$D,3,FALSE))</f>
        <v/>
      </c>
      <c r="G149" s="41"/>
      <c r="H149" s="91"/>
    </row>
    <row r="150" spans="1:8" x14ac:dyDescent="0.25">
      <c r="A150" s="12" t="str">
        <f>IF(ISBLANK('Cuadro de mando'!B161)=TRUE,"",'Cuadro de mando'!B161)</f>
        <v/>
      </c>
      <c r="B150" s="67" t="str">
        <f>IF(ISBLANK('Cuadro de mando'!A161)=TRUE,"",'Cuadro de mando'!A161)</f>
        <v/>
      </c>
      <c r="C150" s="31" t="str">
        <f>IF(ISBLANK('Cuadro de mando'!C161)=TRUE,"",'Cuadro de mando'!C161)</f>
        <v/>
      </c>
      <c r="D150" s="66" t="str">
        <f>IF(ISNUMBER('Cuadro de mando'!T161)=TRUE,'Cuadro de mando'!T161,"")</f>
        <v/>
      </c>
      <c r="E150" s="66" t="str">
        <f>IF(C150="","",VLOOKUP(C150,'Límites Gráfico'!$A:$D,2,FALSE))</f>
        <v/>
      </c>
      <c r="F150" s="66" t="str">
        <f>IF(C150="","",VLOOKUP(C150,'Límites Gráfico'!$A:$D,3,FALSE))</f>
        <v/>
      </c>
      <c r="G150" s="41"/>
      <c r="H150" s="91"/>
    </row>
    <row r="151" spans="1:8" x14ac:dyDescent="0.25">
      <c r="A151" s="12" t="str">
        <f>IF(ISBLANK('Cuadro de mando'!B162)=TRUE,"",'Cuadro de mando'!B162)</f>
        <v/>
      </c>
      <c r="B151" s="67" t="str">
        <f>IF(ISBLANK('Cuadro de mando'!A162)=TRUE,"",'Cuadro de mando'!A162)</f>
        <v/>
      </c>
      <c r="C151" s="31" t="str">
        <f>IF(ISBLANK('Cuadro de mando'!C162)=TRUE,"",'Cuadro de mando'!C162)</f>
        <v/>
      </c>
      <c r="D151" s="66" t="str">
        <f>IF(ISNUMBER('Cuadro de mando'!T162)=TRUE,'Cuadro de mando'!T162,"")</f>
        <v/>
      </c>
      <c r="E151" s="66" t="str">
        <f>IF(C151="","",VLOOKUP(C151,'Límites Gráfico'!$A:$D,2,FALSE))</f>
        <v/>
      </c>
      <c r="F151" s="66" t="str">
        <f>IF(C151="","",VLOOKUP(C151,'Límites Gráfico'!$A:$D,3,FALSE))</f>
        <v/>
      </c>
      <c r="G151" s="41"/>
      <c r="H151" s="91"/>
    </row>
    <row r="152" spans="1:8" x14ac:dyDescent="0.25">
      <c r="A152" s="12" t="str">
        <f>IF(ISBLANK('Cuadro de mando'!B163)=TRUE,"",'Cuadro de mando'!B163)</f>
        <v/>
      </c>
      <c r="B152" s="67" t="str">
        <f>IF(ISBLANK('Cuadro de mando'!A163)=TRUE,"",'Cuadro de mando'!A163)</f>
        <v/>
      </c>
      <c r="C152" s="31" t="str">
        <f>IF(ISBLANK('Cuadro de mando'!C163)=TRUE,"",'Cuadro de mando'!C163)</f>
        <v/>
      </c>
      <c r="D152" s="66" t="str">
        <f>IF(ISNUMBER('Cuadro de mando'!T163)=TRUE,'Cuadro de mando'!T163,"")</f>
        <v/>
      </c>
      <c r="E152" s="66" t="str">
        <f>IF(C152="","",VLOOKUP(C152,'Límites Gráfico'!$A:$D,2,FALSE))</f>
        <v/>
      </c>
      <c r="F152" s="66" t="str">
        <f>IF(C152="","",VLOOKUP(C152,'Límites Gráfico'!$A:$D,3,FALSE))</f>
        <v/>
      </c>
      <c r="G152" s="41"/>
      <c r="H152" s="91"/>
    </row>
    <row r="153" spans="1:8" x14ac:dyDescent="0.25">
      <c r="A153" s="12" t="str">
        <f>IF(ISBLANK('Cuadro de mando'!B164)=TRUE,"",'Cuadro de mando'!B164)</f>
        <v/>
      </c>
      <c r="B153" s="67" t="str">
        <f>IF(ISBLANK('Cuadro de mando'!A164)=TRUE,"",'Cuadro de mando'!A164)</f>
        <v/>
      </c>
      <c r="C153" s="31" t="str">
        <f>IF(ISBLANK('Cuadro de mando'!C164)=TRUE,"",'Cuadro de mando'!C164)</f>
        <v/>
      </c>
      <c r="D153" s="66" t="str">
        <f>IF(ISNUMBER('Cuadro de mando'!T164)=TRUE,'Cuadro de mando'!T164,"")</f>
        <v/>
      </c>
      <c r="E153" s="66" t="str">
        <f>IF(C153="","",VLOOKUP(C153,'Límites Gráfico'!$A:$D,2,FALSE))</f>
        <v/>
      </c>
      <c r="F153" s="66" t="str">
        <f>IF(C153="","",VLOOKUP(C153,'Límites Gráfico'!$A:$D,3,FALSE))</f>
        <v/>
      </c>
      <c r="G153" s="41"/>
      <c r="H153" s="91"/>
    </row>
    <row r="154" spans="1:8" x14ac:dyDescent="0.25">
      <c r="A154" s="12" t="str">
        <f>IF(ISBLANK('Cuadro de mando'!B165)=TRUE,"",'Cuadro de mando'!B165)</f>
        <v/>
      </c>
      <c r="B154" s="67" t="str">
        <f>IF(ISBLANK('Cuadro de mando'!A165)=TRUE,"",'Cuadro de mando'!A165)</f>
        <v/>
      </c>
      <c r="C154" s="31" t="str">
        <f>IF(ISBLANK('Cuadro de mando'!C165)=TRUE,"",'Cuadro de mando'!C165)</f>
        <v/>
      </c>
      <c r="D154" s="66" t="str">
        <f>IF(ISNUMBER('Cuadro de mando'!T165)=TRUE,'Cuadro de mando'!T165,"")</f>
        <v/>
      </c>
      <c r="E154" s="66" t="str">
        <f>IF(C154="","",VLOOKUP(C154,'Límites Gráfico'!$A:$D,2,FALSE))</f>
        <v/>
      </c>
      <c r="F154" s="66" t="str">
        <f>IF(C154="","",VLOOKUP(C154,'Límites Gráfico'!$A:$D,3,FALSE))</f>
        <v/>
      </c>
      <c r="G154" s="41"/>
      <c r="H154" s="91"/>
    </row>
    <row r="155" spans="1:8" x14ac:dyDescent="0.25">
      <c r="A155" s="12" t="str">
        <f>IF(ISBLANK('Cuadro de mando'!B166)=TRUE,"",'Cuadro de mando'!B166)</f>
        <v/>
      </c>
      <c r="B155" s="67" t="str">
        <f>IF(ISBLANK('Cuadro de mando'!A166)=TRUE,"",'Cuadro de mando'!A166)</f>
        <v/>
      </c>
      <c r="C155" s="31" t="str">
        <f>IF(ISBLANK('Cuadro de mando'!C166)=TRUE,"",'Cuadro de mando'!C166)</f>
        <v/>
      </c>
      <c r="D155" s="66" t="str">
        <f>IF(ISNUMBER('Cuadro de mando'!T166)=TRUE,'Cuadro de mando'!T166,"")</f>
        <v/>
      </c>
      <c r="E155" s="66" t="str">
        <f>IF(C155="","",VLOOKUP(C155,'Límites Gráfico'!$A:$D,2,FALSE))</f>
        <v/>
      </c>
      <c r="F155" s="66" t="str">
        <f>IF(C155="","",VLOOKUP(C155,'Límites Gráfico'!$A:$D,3,FALSE))</f>
        <v/>
      </c>
      <c r="G155" s="41"/>
      <c r="H155" s="91"/>
    </row>
    <row r="156" spans="1:8" x14ac:dyDescent="0.25">
      <c r="A156" s="12" t="str">
        <f>IF(ISBLANK('Cuadro de mando'!B167)=TRUE,"",'Cuadro de mando'!B167)</f>
        <v/>
      </c>
      <c r="B156" s="67" t="str">
        <f>IF(ISBLANK('Cuadro de mando'!A167)=TRUE,"",'Cuadro de mando'!A167)</f>
        <v/>
      </c>
      <c r="C156" s="31" t="str">
        <f>IF(ISBLANK('Cuadro de mando'!C167)=TRUE,"",'Cuadro de mando'!C167)</f>
        <v/>
      </c>
      <c r="D156" s="66" t="str">
        <f>IF(ISNUMBER('Cuadro de mando'!T167)=TRUE,'Cuadro de mando'!T167,"")</f>
        <v/>
      </c>
      <c r="E156" s="66" t="str">
        <f>IF(C156="","",VLOOKUP(C156,'Límites Gráfico'!$A:$D,2,FALSE))</f>
        <v/>
      </c>
      <c r="F156" s="66" t="str">
        <f>IF(C156="","",VLOOKUP(C156,'Límites Gráfico'!$A:$D,3,FALSE))</f>
        <v/>
      </c>
      <c r="G156" s="41"/>
      <c r="H156" s="91"/>
    </row>
    <row r="157" spans="1:8" x14ac:dyDescent="0.25">
      <c r="A157" s="12" t="str">
        <f>IF(ISBLANK('Cuadro de mando'!B168)=TRUE,"",'Cuadro de mando'!B168)</f>
        <v/>
      </c>
      <c r="B157" s="67" t="str">
        <f>IF(ISBLANK('Cuadro de mando'!A168)=TRUE,"",'Cuadro de mando'!A168)</f>
        <v/>
      </c>
      <c r="C157" s="31" t="str">
        <f>IF(ISBLANK('Cuadro de mando'!C168)=TRUE,"",'Cuadro de mando'!C168)</f>
        <v/>
      </c>
      <c r="D157" s="66" t="str">
        <f>IF(ISNUMBER('Cuadro de mando'!T168)=TRUE,'Cuadro de mando'!T168,"")</f>
        <v/>
      </c>
      <c r="E157" s="66" t="str">
        <f>IF(C157="","",VLOOKUP(C157,'Límites Gráfico'!$A:$D,2,FALSE))</f>
        <v/>
      </c>
      <c r="F157" s="66" t="str">
        <f>IF(C157="","",VLOOKUP(C157,'Límites Gráfico'!$A:$D,3,FALSE))</f>
        <v/>
      </c>
      <c r="G157" s="41"/>
      <c r="H157" s="91"/>
    </row>
    <row r="158" spans="1:8" x14ac:dyDescent="0.25">
      <c r="A158" s="12" t="str">
        <f>IF(ISBLANK('Cuadro de mando'!B169)=TRUE,"",'Cuadro de mando'!B169)</f>
        <v/>
      </c>
      <c r="B158" s="67" t="str">
        <f>IF(ISBLANK('Cuadro de mando'!A169)=TRUE,"",'Cuadro de mando'!A169)</f>
        <v/>
      </c>
      <c r="C158" s="31" t="str">
        <f>IF(ISBLANK('Cuadro de mando'!C169)=TRUE,"",'Cuadro de mando'!C169)</f>
        <v/>
      </c>
      <c r="D158" s="66" t="str">
        <f>IF(ISNUMBER('Cuadro de mando'!T169)=TRUE,'Cuadro de mando'!T169,"")</f>
        <v/>
      </c>
      <c r="E158" s="66" t="str">
        <f>IF(C158="","",VLOOKUP(C158,'Límites Gráfico'!$A:$D,2,FALSE))</f>
        <v/>
      </c>
      <c r="F158" s="66" t="str">
        <f>IF(C158="","",VLOOKUP(C158,'Límites Gráfico'!$A:$D,3,FALSE))</f>
        <v/>
      </c>
      <c r="G158" s="41"/>
      <c r="H158" s="91"/>
    </row>
    <row r="159" spans="1:8" x14ac:dyDescent="0.25">
      <c r="A159" s="12" t="str">
        <f>IF(ISBLANK('Cuadro de mando'!B170)=TRUE,"",'Cuadro de mando'!B170)</f>
        <v/>
      </c>
      <c r="B159" s="67" t="str">
        <f>IF(ISBLANK('Cuadro de mando'!A170)=TRUE,"",'Cuadro de mando'!A170)</f>
        <v/>
      </c>
      <c r="C159" s="31" t="str">
        <f>IF(ISBLANK('Cuadro de mando'!C170)=TRUE,"",'Cuadro de mando'!C170)</f>
        <v/>
      </c>
      <c r="D159" s="66" t="str">
        <f>IF(ISNUMBER('Cuadro de mando'!T170)=TRUE,'Cuadro de mando'!T170,"")</f>
        <v/>
      </c>
      <c r="E159" s="66" t="str">
        <f>IF(C159="","",VLOOKUP(C159,'Límites Gráfico'!$A:$D,2,FALSE))</f>
        <v/>
      </c>
      <c r="F159" s="66" t="str">
        <f>IF(C159="","",VLOOKUP(C159,'Límites Gráfico'!$A:$D,3,FALSE))</f>
        <v/>
      </c>
      <c r="G159" s="41"/>
      <c r="H159" s="91"/>
    </row>
    <row r="160" spans="1:8" x14ac:dyDescent="0.25">
      <c r="A160" s="12" t="str">
        <f>IF(ISBLANK('Cuadro de mando'!B171)=TRUE,"",'Cuadro de mando'!B171)</f>
        <v/>
      </c>
      <c r="B160" s="67" t="str">
        <f>IF(ISBLANK('Cuadro de mando'!A171)=TRUE,"",'Cuadro de mando'!A171)</f>
        <v/>
      </c>
      <c r="C160" s="31" t="str">
        <f>IF(ISBLANK('Cuadro de mando'!C171)=TRUE,"",'Cuadro de mando'!C171)</f>
        <v/>
      </c>
      <c r="D160" s="66" t="str">
        <f>IF(ISNUMBER('Cuadro de mando'!T171)=TRUE,'Cuadro de mando'!T171,"")</f>
        <v/>
      </c>
      <c r="E160" s="66" t="str">
        <f>IF(C160="","",VLOOKUP(C160,'Límites Gráfico'!$A:$D,2,FALSE))</f>
        <v/>
      </c>
      <c r="F160" s="66" t="str">
        <f>IF(C160="","",VLOOKUP(C160,'Límites Gráfico'!$A:$D,3,FALSE))</f>
        <v/>
      </c>
      <c r="G160" s="41"/>
      <c r="H160" s="91"/>
    </row>
    <row r="161" spans="1:8" x14ac:dyDescent="0.25">
      <c r="A161" s="12" t="str">
        <f>IF(ISBLANK('Cuadro de mando'!B172)=TRUE,"",'Cuadro de mando'!B172)</f>
        <v/>
      </c>
      <c r="B161" s="67" t="str">
        <f>IF(ISBLANK('Cuadro de mando'!A172)=TRUE,"",'Cuadro de mando'!A172)</f>
        <v/>
      </c>
      <c r="C161" s="31" t="str">
        <f>IF(ISBLANK('Cuadro de mando'!C172)=TRUE,"",'Cuadro de mando'!C172)</f>
        <v/>
      </c>
      <c r="D161" s="66" t="str">
        <f>IF(ISNUMBER('Cuadro de mando'!T172)=TRUE,'Cuadro de mando'!T172,"")</f>
        <v/>
      </c>
      <c r="E161" s="66" t="str">
        <f>IF(C161="","",VLOOKUP(C161,'Límites Gráfico'!$A:$D,2,FALSE))</f>
        <v/>
      </c>
      <c r="F161" s="66" t="str">
        <f>IF(C161="","",VLOOKUP(C161,'Límites Gráfico'!$A:$D,3,FALSE))</f>
        <v/>
      </c>
      <c r="G161" s="41"/>
      <c r="H161" s="91"/>
    </row>
    <row r="162" spans="1:8" x14ac:dyDescent="0.25">
      <c r="A162" s="12" t="str">
        <f>IF(ISBLANK('Cuadro de mando'!B173)=TRUE,"",'Cuadro de mando'!B173)</f>
        <v/>
      </c>
      <c r="B162" s="67" t="str">
        <f>IF(ISBLANK('Cuadro de mando'!A173)=TRUE,"",'Cuadro de mando'!A173)</f>
        <v/>
      </c>
      <c r="C162" s="31" t="str">
        <f>IF(ISBLANK('Cuadro de mando'!C173)=TRUE,"",'Cuadro de mando'!C173)</f>
        <v/>
      </c>
      <c r="D162" s="66" t="str">
        <f>IF(ISNUMBER('Cuadro de mando'!T173)=TRUE,'Cuadro de mando'!T173,"")</f>
        <v/>
      </c>
      <c r="E162" s="66" t="str">
        <f>IF(C162="","",VLOOKUP(C162,'Límites Gráfico'!$A:$D,2,FALSE))</f>
        <v/>
      </c>
      <c r="F162" s="66" t="str">
        <f>IF(C162="","",VLOOKUP(C162,'Límites Gráfico'!$A:$D,3,FALSE))</f>
        <v/>
      </c>
      <c r="G162" s="41"/>
      <c r="H162" s="91"/>
    </row>
    <row r="163" spans="1:8" x14ac:dyDescent="0.25">
      <c r="A163" s="12" t="str">
        <f>IF(ISBLANK('Cuadro de mando'!B174)=TRUE,"",'Cuadro de mando'!B174)</f>
        <v/>
      </c>
      <c r="B163" s="67" t="str">
        <f>IF(ISBLANK('Cuadro de mando'!A174)=TRUE,"",'Cuadro de mando'!A174)</f>
        <v/>
      </c>
      <c r="C163" s="31" t="str">
        <f>IF(ISBLANK('Cuadro de mando'!C174)=TRUE,"",'Cuadro de mando'!C174)</f>
        <v/>
      </c>
      <c r="D163" s="66" t="str">
        <f>IF(ISNUMBER('Cuadro de mando'!T174)=TRUE,'Cuadro de mando'!T174,"")</f>
        <v/>
      </c>
      <c r="E163" s="66" t="str">
        <f>IF(C163="","",VLOOKUP(C163,'Límites Gráfico'!$A:$D,2,FALSE))</f>
        <v/>
      </c>
      <c r="F163" s="66" t="str">
        <f>IF(C163="","",VLOOKUP(C163,'Límites Gráfico'!$A:$D,3,FALSE))</f>
        <v/>
      </c>
      <c r="G163" s="41"/>
      <c r="H163" s="91"/>
    </row>
    <row r="164" spans="1:8" x14ac:dyDescent="0.25">
      <c r="A164" s="12" t="str">
        <f>IF(ISBLANK('Cuadro de mando'!B175)=TRUE,"",'Cuadro de mando'!B175)</f>
        <v/>
      </c>
      <c r="B164" s="67" t="str">
        <f>IF(ISBLANK('Cuadro de mando'!A175)=TRUE,"",'Cuadro de mando'!A175)</f>
        <v/>
      </c>
      <c r="C164" s="31" t="str">
        <f>IF(ISBLANK('Cuadro de mando'!C175)=TRUE,"",'Cuadro de mando'!C175)</f>
        <v/>
      </c>
      <c r="D164" s="66" t="str">
        <f>IF(ISNUMBER('Cuadro de mando'!T175)=TRUE,'Cuadro de mando'!T175,"")</f>
        <v/>
      </c>
      <c r="E164" s="66" t="str">
        <f>IF(C164="","",VLOOKUP(C164,'Límites Gráfico'!$A:$D,2,FALSE))</f>
        <v/>
      </c>
      <c r="F164" s="66" t="str">
        <f>IF(C164="","",VLOOKUP(C164,'Límites Gráfico'!$A:$D,3,FALSE))</f>
        <v/>
      </c>
      <c r="G164" s="41"/>
      <c r="H164" s="91"/>
    </row>
    <row r="165" spans="1:8" x14ac:dyDescent="0.25">
      <c r="A165" s="12" t="str">
        <f>IF(ISBLANK('Cuadro de mando'!B176)=TRUE,"",'Cuadro de mando'!B176)</f>
        <v/>
      </c>
      <c r="B165" s="67" t="str">
        <f>IF(ISBLANK('Cuadro de mando'!A176)=TRUE,"",'Cuadro de mando'!A176)</f>
        <v/>
      </c>
      <c r="C165" s="31" t="str">
        <f>IF(ISBLANK('Cuadro de mando'!C176)=TRUE,"",'Cuadro de mando'!C176)</f>
        <v/>
      </c>
      <c r="D165" s="66" t="str">
        <f>IF(ISNUMBER('Cuadro de mando'!T176)=TRUE,'Cuadro de mando'!T176,"")</f>
        <v/>
      </c>
      <c r="E165" s="66" t="str">
        <f>IF(C165="","",VLOOKUP(C165,'Límites Gráfico'!$A:$D,2,FALSE))</f>
        <v/>
      </c>
      <c r="F165" s="66" t="str">
        <f>IF(C165="","",VLOOKUP(C165,'Límites Gráfico'!$A:$D,3,FALSE))</f>
        <v/>
      </c>
      <c r="G165" s="41"/>
      <c r="H165" s="91"/>
    </row>
    <row r="166" spans="1:8" x14ac:dyDescent="0.25">
      <c r="A166" s="12" t="str">
        <f>IF(ISBLANK('Cuadro de mando'!B177)=TRUE,"",'Cuadro de mando'!B177)</f>
        <v/>
      </c>
      <c r="B166" s="67" t="str">
        <f>IF(ISBLANK('Cuadro de mando'!A177)=TRUE,"",'Cuadro de mando'!A177)</f>
        <v/>
      </c>
      <c r="C166" s="31" t="str">
        <f>IF(ISBLANK('Cuadro de mando'!C177)=TRUE,"",'Cuadro de mando'!C177)</f>
        <v/>
      </c>
      <c r="D166" s="66" t="str">
        <f>IF(ISNUMBER('Cuadro de mando'!T177)=TRUE,'Cuadro de mando'!T177,"")</f>
        <v/>
      </c>
      <c r="E166" s="66" t="str">
        <f>IF(C166="","",VLOOKUP(C166,'Límites Gráfico'!$A:$D,2,FALSE))</f>
        <v/>
      </c>
      <c r="F166" s="66" t="str">
        <f>IF(C166="","",VLOOKUP(C166,'Límites Gráfico'!$A:$D,3,FALSE))</f>
        <v/>
      </c>
      <c r="G166" s="41"/>
      <c r="H166" s="91"/>
    </row>
    <row r="167" spans="1:8" x14ac:dyDescent="0.25">
      <c r="A167" s="12" t="str">
        <f>IF(ISBLANK('Cuadro de mando'!B178)=TRUE,"",'Cuadro de mando'!B178)</f>
        <v/>
      </c>
      <c r="B167" s="67" t="str">
        <f>IF(ISBLANK('Cuadro de mando'!A178)=TRUE,"",'Cuadro de mando'!A178)</f>
        <v/>
      </c>
      <c r="C167" s="31" t="str">
        <f>IF(ISBLANK('Cuadro de mando'!C178)=TRUE,"",'Cuadro de mando'!C178)</f>
        <v/>
      </c>
      <c r="D167" s="66" t="str">
        <f>IF(ISNUMBER('Cuadro de mando'!T178)=TRUE,'Cuadro de mando'!T178,"")</f>
        <v/>
      </c>
      <c r="E167" s="66" t="str">
        <f>IF(C167="","",VLOOKUP(C167,'Límites Gráfico'!$A:$D,2,FALSE))</f>
        <v/>
      </c>
      <c r="F167" s="66" t="str">
        <f>IF(C167="","",VLOOKUP(C167,'Límites Gráfico'!$A:$D,3,FALSE))</f>
        <v/>
      </c>
      <c r="G167" s="41"/>
      <c r="H167" s="91"/>
    </row>
    <row r="168" spans="1:8" x14ac:dyDescent="0.25">
      <c r="A168" s="12" t="str">
        <f>IF(ISBLANK('Cuadro de mando'!B179)=TRUE,"",'Cuadro de mando'!B179)</f>
        <v/>
      </c>
      <c r="B168" s="67" t="str">
        <f>IF(ISBLANK('Cuadro de mando'!A179)=TRUE,"",'Cuadro de mando'!A179)</f>
        <v/>
      </c>
      <c r="C168" s="31" t="str">
        <f>IF(ISBLANK('Cuadro de mando'!C179)=TRUE,"",'Cuadro de mando'!C179)</f>
        <v/>
      </c>
      <c r="D168" s="66" t="str">
        <f>IF(ISNUMBER('Cuadro de mando'!T179)=TRUE,'Cuadro de mando'!T179,"")</f>
        <v/>
      </c>
      <c r="E168" s="66" t="str">
        <f>IF(C168="","",VLOOKUP(C168,'Límites Gráfico'!$A:$D,2,FALSE))</f>
        <v/>
      </c>
      <c r="F168" s="66" t="str">
        <f>IF(C168="","",VLOOKUP(C168,'Límites Gráfico'!$A:$D,3,FALSE))</f>
        <v/>
      </c>
      <c r="G168" s="41"/>
      <c r="H168" s="91"/>
    </row>
    <row r="169" spans="1:8" x14ac:dyDescent="0.25">
      <c r="A169" s="12" t="str">
        <f>IF(ISBLANK('Cuadro de mando'!B180)=TRUE,"",'Cuadro de mando'!B180)</f>
        <v/>
      </c>
      <c r="B169" s="67" t="str">
        <f>IF(ISBLANK('Cuadro de mando'!A180)=TRUE,"",'Cuadro de mando'!A180)</f>
        <v/>
      </c>
      <c r="C169" s="31" t="str">
        <f>IF(ISBLANK('Cuadro de mando'!C180)=TRUE,"",'Cuadro de mando'!C180)</f>
        <v/>
      </c>
      <c r="D169" s="66" t="str">
        <f>IF(ISNUMBER('Cuadro de mando'!T180)=TRUE,'Cuadro de mando'!T180,"")</f>
        <v/>
      </c>
      <c r="E169" s="66" t="str">
        <f>IF(C169="","",VLOOKUP(C169,'Límites Gráfico'!$A:$D,2,FALSE))</f>
        <v/>
      </c>
      <c r="F169" s="66" t="str">
        <f>IF(C169="","",VLOOKUP(C169,'Límites Gráfico'!$A:$D,3,FALSE))</f>
        <v/>
      </c>
      <c r="G169" s="41"/>
      <c r="H169" s="91"/>
    </row>
    <row r="170" spans="1:8" x14ac:dyDescent="0.25">
      <c r="A170" s="12" t="str">
        <f>IF(ISBLANK('Cuadro de mando'!B181)=TRUE,"",'Cuadro de mando'!B181)</f>
        <v/>
      </c>
      <c r="B170" s="67" t="str">
        <f>IF(ISBLANK('Cuadro de mando'!A181)=TRUE,"",'Cuadro de mando'!A181)</f>
        <v/>
      </c>
      <c r="C170" s="31" t="str">
        <f>IF(ISBLANK('Cuadro de mando'!C181)=TRUE,"",'Cuadro de mando'!C181)</f>
        <v/>
      </c>
      <c r="D170" s="66" t="str">
        <f>IF(ISNUMBER('Cuadro de mando'!T181)=TRUE,'Cuadro de mando'!T181,"")</f>
        <v/>
      </c>
      <c r="E170" s="66" t="str">
        <f>IF(C170="","",VLOOKUP(C170,'Límites Gráfico'!$A:$D,2,FALSE))</f>
        <v/>
      </c>
      <c r="F170" s="66" t="str">
        <f>IF(C170="","",VLOOKUP(C170,'Límites Gráfico'!$A:$D,3,FALSE))</f>
        <v/>
      </c>
      <c r="G170" s="41"/>
      <c r="H170" s="91"/>
    </row>
    <row r="171" spans="1:8" x14ac:dyDescent="0.25">
      <c r="A171" s="12" t="str">
        <f>IF(ISBLANK('Cuadro de mando'!B182)=TRUE,"",'Cuadro de mando'!B182)</f>
        <v/>
      </c>
      <c r="B171" s="67" t="str">
        <f>IF(ISBLANK('Cuadro de mando'!A182)=TRUE,"",'Cuadro de mando'!A182)</f>
        <v/>
      </c>
      <c r="C171" s="31" t="str">
        <f>IF(ISBLANK('Cuadro de mando'!C182)=TRUE,"",'Cuadro de mando'!C182)</f>
        <v/>
      </c>
      <c r="D171" s="66" t="str">
        <f>IF(ISNUMBER('Cuadro de mando'!T182)=TRUE,'Cuadro de mando'!T182,"")</f>
        <v/>
      </c>
      <c r="E171" s="66" t="str">
        <f>IF(C171="","",VLOOKUP(C171,'Límites Gráfico'!$A:$D,2,FALSE))</f>
        <v/>
      </c>
      <c r="F171" s="66" t="str">
        <f>IF(C171="","",VLOOKUP(C171,'Límites Gráfico'!$A:$D,3,FALSE))</f>
        <v/>
      </c>
      <c r="G171" s="41"/>
      <c r="H171" s="91"/>
    </row>
    <row r="172" spans="1:8" x14ac:dyDescent="0.25">
      <c r="A172" s="12" t="str">
        <f>IF(ISBLANK('Cuadro de mando'!B183)=TRUE,"",'Cuadro de mando'!B183)</f>
        <v/>
      </c>
      <c r="B172" s="67" t="str">
        <f>IF(ISBLANK('Cuadro de mando'!A183)=TRUE,"",'Cuadro de mando'!A183)</f>
        <v/>
      </c>
      <c r="C172" s="31" t="str">
        <f>IF(ISBLANK('Cuadro de mando'!C183)=TRUE,"",'Cuadro de mando'!C183)</f>
        <v/>
      </c>
      <c r="D172" s="66" t="str">
        <f>IF(ISNUMBER('Cuadro de mando'!T183)=TRUE,'Cuadro de mando'!T183,"")</f>
        <v/>
      </c>
      <c r="E172" s="66" t="str">
        <f>IF(C172="","",VLOOKUP(C172,'Límites Gráfico'!$A:$D,2,FALSE))</f>
        <v/>
      </c>
      <c r="F172" s="66" t="str">
        <f>IF(C172="","",VLOOKUP(C172,'Límites Gráfico'!$A:$D,3,FALSE))</f>
        <v/>
      </c>
      <c r="G172" s="41"/>
      <c r="H172" s="91"/>
    </row>
    <row r="173" spans="1:8" x14ac:dyDescent="0.25">
      <c r="A173" s="12" t="str">
        <f>IF(ISBLANK('Cuadro de mando'!B184)=TRUE,"",'Cuadro de mando'!B184)</f>
        <v/>
      </c>
      <c r="B173" s="67" t="str">
        <f>IF(ISBLANK('Cuadro de mando'!A184)=TRUE,"",'Cuadro de mando'!A184)</f>
        <v/>
      </c>
      <c r="C173" s="31" t="str">
        <f>IF(ISBLANK('Cuadro de mando'!C184)=TRUE,"",'Cuadro de mando'!C184)</f>
        <v/>
      </c>
      <c r="D173" s="66" t="str">
        <f>IF(ISNUMBER('Cuadro de mando'!T184)=TRUE,'Cuadro de mando'!T184,"")</f>
        <v/>
      </c>
      <c r="E173" s="66" t="str">
        <f>IF(C173="","",VLOOKUP(C173,'Límites Gráfico'!$A:$D,2,FALSE))</f>
        <v/>
      </c>
      <c r="F173" s="66" t="str">
        <f>IF(C173="","",VLOOKUP(C173,'Límites Gráfico'!$A:$D,3,FALSE))</f>
        <v/>
      </c>
      <c r="G173" s="41"/>
      <c r="H173" s="91"/>
    </row>
    <row r="174" spans="1:8" x14ac:dyDescent="0.25">
      <c r="A174" s="12" t="str">
        <f>IF(ISBLANK('Cuadro de mando'!B185)=TRUE,"",'Cuadro de mando'!B185)</f>
        <v/>
      </c>
      <c r="B174" s="67" t="str">
        <f>IF(ISBLANK('Cuadro de mando'!A185)=TRUE,"",'Cuadro de mando'!A185)</f>
        <v/>
      </c>
      <c r="C174" s="31" t="str">
        <f>IF(ISBLANK('Cuadro de mando'!C185)=TRUE,"",'Cuadro de mando'!C185)</f>
        <v/>
      </c>
      <c r="D174" s="66" t="str">
        <f>IF(ISNUMBER('Cuadro de mando'!T185)=TRUE,'Cuadro de mando'!T185,"")</f>
        <v/>
      </c>
      <c r="E174" s="66" t="str">
        <f>IF(C174="","",VLOOKUP(C174,'Límites Gráfico'!$A:$D,2,FALSE))</f>
        <v/>
      </c>
      <c r="F174" s="66" t="str">
        <f>IF(C174="","",VLOOKUP(C174,'Límites Gráfico'!$A:$D,3,FALSE))</f>
        <v/>
      </c>
      <c r="G174" s="41"/>
      <c r="H174" s="91"/>
    </row>
    <row r="175" spans="1:8" x14ac:dyDescent="0.25">
      <c r="A175" s="12" t="str">
        <f>IF(ISBLANK('Cuadro de mando'!B186)=TRUE,"",'Cuadro de mando'!B186)</f>
        <v/>
      </c>
      <c r="B175" s="67" t="str">
        <f>IF(ISBLANK('Cuadro de mando'!A186)=TRUE,"",'Cuadro de mando'!A186)</f>
        <v/>
      </c>
      <c r="C175" s="31" t="str">
        <f>IF(ISBLANK('Cuadro de mando'!C186)=TRUE,"",'Cuadro de mando'!C186)</f>
        <v/>
      </c>
      <c r="D175" s="66" t="str">
        <f>IF(ISNUMBER('Cuadro de mando'!T186)=TRUE,'Cuadro de mando'!T186,"")</f>
        <v/>
      </c>
      <c r="E175" s="66" t="str">
        <f>IF(C175="","",VLOOKUP(C175,'Límites Gráfico'!$A:$D,2,FALSE))</f>
        <v/>
      </c>
      <c r="F175" s="66" t="str">
        <f>IF(C175="","",VLOOKUP(C175,'Límites Gráfico'!$A:$D,3,FALSE))</f>
        <v/>
      </c>
      <c r="G175" s="41"/>
      <c r="H175" s="91"/>
    </row>
    <row r="176" spans="1:8" x14ac:dyDescent="0.25">
      <c r="A176" s="12" t="str">
        <f>IF(ISBLANK('Cuadro de mando'!B187)=TRUE,"",'Cuadro de mando'!B187)</f>
        <v/>
      </c>
      <c r="B176" s="67" t="str">
        <f>IF(ISBLANK('Cuadro de mando'!A187)=TRUE,"",'Cuadro de mando'!A187)</f>
        <v/>
      </c>
      <c r="C176" s="31" t="str">
        <f>IF(ISBLANK('Cuadro de mando'!C187)=TRUE,"",'Cuadro de mando'!C187)</f>
        <v/>
      </c>
      <c r="D176" s="66" t="str">
        <f>IF(ISNUMBER('Cuadro de mando'!T187)=TRUE,'Cuadro de mando'!T187,"")</f>
        <v/>
      </c>
      <c r="E176" s="66" t="str">
        <f>IF(C176="","",VLOOKUP(C176,'Límites Gráfico'!$A:$D,2,FALSE))</f>
        <v/>
      </c>
      <c r="F176" s="66" t="str">
        <f>IF(C176="","",VLOOKUP(C176,'Límites Gráfico'!$A:$D,3,FALSE))</f>
        <v/>
      </c>
      <c r="G176" s="41"/>
      <c r="H176" s="91"/>
    </row>
    <row r="177" spans="1:8" x14ac:dyDescent="0.25">
      <c r="A177" s="12" t="str">
        <f>IF(ISBLANK('Cuadro de mando'!B188)=TRUE,"",'Cuadro de mando'!B188)</f>
        <v/>
      </c>
      <c r="B177" s="67" t="str">
        <f>IF(ISBLANK('Cuadro de mando'!A188)=TRUE,"",'Cuadro de mando'!A188)</f>
        <v/>
      </c>
      <c r="C177" s="31" t="str">
        <f>IF(ISBLANK('Cuadro de mando'!C188)=TRUE,"",'Cuadro de mando'!C188)</f>
        <v/>
      </c>
      <c r="D177" s="66" t="str">
        <f>IF(ISNUMBER('Cuadro de mando'!T188)=TRUE,'Cuadro de mando'!T188,"")</f>
        <v/>
      </c>
      <c r="E177" s="66" t="str">
        <f>IF(C177="","",VLOOKUP(C177,'Límites Gráfico'!$A:$D,2,FALSE))</f>
        <v/>
      </c>
      <c r="F177" s="66" t="str">
        <f>IF(C177="","",VLOOKUP(C177,'Límites Gráfico'!$A:$D,3,FALSE))</f>
        <v/>
      </c>
      <c r="G177" s="41"/>
      <c r="H177" s="91"/>
    </row>
    <row r="178" spans="1:8" x14ac:dyDescent="0.25">
      <c r="A178" s="12" t="str">
        <f>IF(ISBLANK('Cuadro de mando'!B189)=TRUE,"",'Cuadro de mando'!B189)</f>
        <v/>
      </c>
      <c r="B178" s="67" t="str">
        <f>IF(ISBLANK('Cuadro de mando'!A189)=TRUE,"",'Cuadro de mando'!A189)</f>
        <v/>
      </c>
      <c r="C178" s="31" t="str">
        <f>IF(ISBLANK('Cuadro de mando'!C189)=TRUE,"",'Cuadro de mando'!C189)</f>
        <v/>
      </c>
      <c r="D178" s="66" t="str">
        <f>IF(ISNUMBER('Cuadro de mando'!T189)=TRUE,'Cuadro de mando'!T189,"")</f>
        <v/>
      </c>
      <c r="E178" s="66" t="str">
        <f>IF(C178="","",VLOOKUP(C178,'Límites Gráfico'!$A:$D,2,FALSE))</f>
        <v/>
      </c>
      <c r="F178" s="66" t="str">
        <f>IF(C178="","",VLOOKUP(C178,'Límites Gráfico'!$A:$D,3,FALSE))</f>
        <v/>
      </c>
      <c r="G178" s="41"/>
      <c r="H178" s="91"/>
    </row>
    <row r="179" spans="1:8" x14ac:dyDescent="0.25">
      <c r="A179" s="12" t="str">
        <f>IF(ISBLANK('Cuadro de mando'!B190)=TRUE,"",'Cuadro de mando'!B190)</f>
        <v/>
      </c>
      <c r="B179" s="67" t="str">
        <f>IF(ISBLANK('Cuadro de mando'!A190)=TRUE,"",'Cuadro de mando'!A190)</f>
        <v/>
      </c>
      <c r="C179" s="31" t="str">
        <f>IF(ISBLANK('Cuadro de mando'!C190)=TRUE,"",'Cuadro de mando'!C190)</f>
        <v/>
      </c>
      <c r="D179" s="66" t="str">
        <f>IF(ISNUMBER('Cuadro de mando'!T190)=TRUE,'Cuadro de mando'!T190,"")</f>
        <v/>
      </c>
      <c r="E179" s="66" t="str">
        <f>IF(C179="","",VLOOKUP(C179,'Límites Gráfico'!$A:$D,2,FALSE))</f>
        <v/>
      </c>
      <c r="F179" s="66" t="str">
        <f>IF(C179="","",VLOOKUP(C179,'Límites Gráfico'!$A:$D,3,FALSE))</f>
        <v/>
      </c>
      <c r="G179" s="41"/>
      <c r="H179" s="91"/>
    </row>
    <row r="180" spans="1:8" x14ac:dyDescent="0.25">
      <c r="A180" s="12" t="str">
        <f>IF(ISBLANK('Cuadro de mando'!B191)=TRUE,"",'Cuadro de mando'!B191)</f>
        <v/>
      </c>
      <c r="B180" s="67" t="str">
        <f>IF(ISBLANK('Cuadro de mando'!A191)=TRUE,"",'Cuadro de mando'!A191)</f>
        <v/>
      </c>
      <c r="C180" s="31" t="str">
        <f>IF(ISBLANK('Cuadro de mando'!C191)=TRUE,"",'Cuadro de mando'!C191)</f>
        <v/>
      </c>
      <c r="D180" s="66" t="str">
        <f>IF(ISNUMBER('Cuadro de mando'!T191)=TRUE,'Cuadro de mando'!T191,"")</f>
        <v/>
      </c>
      <c r="E180" s="66" t="str">
        <f>IF(C180="","",VLOOKUP(C180,'Límites Gráfico'!$A:$D,2,FALSE))</f>
        <v/>
      </c>
      <c r="F180" s="66" t="str">
        <f>IF(C180="","",VLOOKUP(C180,'Límites Gráfico'!$A:$D,3,FALSE))</f>
        <v/>
      </c>
      <c r="G180" s="41"/>
      <c r="H180" s="91"/>
    </row>
    <row r="181" spans="1:8" x14ac:dyDescent="0.25">
      <c r="A181" s="12" t="str">
        <f>IF(ISBLANK('Cuadro de mando'!B192)=TRUE,"",'Cuadro de mando'!B192)</f>
        <v/>
      </c>
      <c r="B181" s="67" t="str">
        <f>IF(ISBLANK('Cuadro de mando'!A192)=TRUE,"",'Cuadro de mando'!A192)</f>
        <v/>
      </c>
      <c r="C181" s="31" t="str">
        <f>IF(ISBLANK('Cuadro de mando'!C192)=TRUE,"",'Cuadro de mando'!C192)</f>
        <v/>
      </c>
      <c r="D181" s="66" t="str">
        <f>IF(ISNUMBER('Cuadro de mando'!T192)=TRUE,'Cuadro de mando'!T192,"")</f>
        <v/>
      </c>
      <c r="E181" s="66" t="str">
        <f>IF(C181="","",VLOOKUP(C181,'Límites Gráfico'!$A:$D,2,FALSE))</f>
        <v/>
      </c>
      <c r="F181" s="66" t="str">
        <f>IF(C181="","",VLOOKUP(C181,'Límites Gráfico'!$A:$D,3,FALSE))</f>
        <v/>
      </c>
      <c r="G181" s="41"/>
      <c r="H181" s="91"/>
    </row>
    <row r="182" spans="1:8" x14ac:dyDescent="0.25">
      <c r="A182" s="12" t="str">
        <f>IF(ISBLANK('Cuadro de mando'!B193)=TRUE,"",'Cuadro de mando'!B193)</f>
        <v/>
      </c>
      <c r="B182" s="67" t="str">
        <f>IF(ISBLANK('Cuadro de mando'!A193)=TRUE,"",'Cuadro de mando'!A193)</f>
        <v/>
      </c>
      <c r="C182" s="31" t="str">
        <f>IF(ISBLANK('Cuadro de mando'!C193)=TRUE,"",'Cuadro de mando'!C193)</f>
        <v/>
      </c>
      <c r="D182" s="66" t="str">
        <f>IF(ISNUMBER('Cuadro de mando'!T193)=TRUE,'Cuadro de mando'!T193,"")</f>
        <v/>
      </c>
      <c r="E182" s="66" t="str">
        <f>IF(C182="","",VLOOKUP(C182,'Límites Gráfico'!$A:$D,2,FALSE))</f>
        <v/>
      </c>
      <c r="F182" s="66" t="str">
        <f>IF(C182="","",VLOOKUP(C182,'Límites Gráfico'!$A:$D,3,FALSE))</f>
        <v/>
      </c>
      <c r="G182" s="41"/>
      <c r="H182" s="91"/>
    </row>
    <row r="183" spans="1:8" x14ac:dyDescent="0.25">
      <c r="A183" s="12" t="str">
        <f>IF(ISBLANK('Cuadro de mando'!B194)=TRUE,"",'Cuadro de mando'!B194)</f>
        <v/>
      </c>
      <c r="B183" s="67" t="str">
        <f>IF(ISBLANK('Cuadro de mando'!A194)=TRUE,"",'Cuadro de mando'!A194)</f>
        <v/>
      </c>
      <c r="C183" s="31" t="str">
        <f>IF(ISBLANK('Cuadro de mando'!C194)=TRUE,"",'Cuadro de mando'!C194)</f>
        <v/>
      </c>
      <c r="D183" s="66" t="str">
        <f>IF(ISNUMBER('Cuadro de mando'!T194)=TRUE,'Cuadro de mando'!T194,"")</f>
        <v/>
      </c>
      <c r="E183" s="66" t="str">
        <f>IF(C183="","",VLOOKUP(C183,'Límites Gráfico'!$A:$D,2,FALSE))</f>
        <v/>
      </c>
      <c r="F183" s="66" t="str">
        <f>IF(C183="","",VLOOKUP(C183,'Límites Gráfico'!$A:$D,3,FALSE))</f>
        <v/>
      </c>
      <c r="G183" s="41"/>
      <c r="H183" s="91"/>
    </row>
    <row r="184" spans="1:8" x14ac:dyDescent="0.25">
      <c r="A184" s="12" t="str">
        <f>IF(ISBLANK('Cuadro de mando'!B195)=TRUE,"",'Cuadro de mando'!B195)</f>
        <v/>
      </c>
      <c r="B184" s="67" t="str">
        <f>IF(ISBLANK('Cuadro de mando'!A195)=TRUE,"",'Cuadro de mando'!A195)</f>
        <v/>
      </c>
      <c r="C184" s="31" t="str">
        <f>IF(ISBLANK('Cuadro de mando'!C195)=TRUE,"",'Cuadro de mando'!C195)</f>
        <v/>
      </c>
      <c r="D184" s="66" t="str">
        <f>IF(ISNUMBER('Cuadro de mando'!T195)=TRUE,'Cuadro de mando'!T195,"")</f>
        <v/>
      </c>
      <c r="E184" s="66" t="str">
        <f>IF(C184="","",VLOOKUP(C184,'Límites Gráfico'!$A:$D,2,FALSE))</f>
        <v/>
      </c>
      <c r="F184" s="66" t="str">
        <f>IF(C184="","",VLOOKUP(C184,'Límites Gráfico'!$A:$D,3,FALSE))</f>
        <v/>
      </c>
      <c r="G184" s="41"/>
      <c r="H184" s="91"/>
    </row>
    <row r="185" spans="1:8" x14ac:dyDescent="0.25">
      <c r="A185" s="12" t="str">
        <f>IF(ISBLANK('Cuadro de mando'!B196)=TRUE,"",'Cuadro de mando'!B196)</f>
        <v/>
      </c>
      <c r="B185" s="67" t="str">
        <f>IF(ISBLANK('Cuadro de mando'!A196)=TRUE,"",'Cuadro de mando'!A196)</f>
        <v/>
      </c>
      <c r="C185" s="31" t="str">
        <f>IF(ISBLANK('Cuadro de mando'!C196)=TRUE,"",'Cuadro de mando'!C196)</f>
        <v/>
      </c>
      <c r="D185" s="66" t="str">
        <f>IF(ISNUMBER('Cuadro de mando'!T196)=TRUE,'Cuadro de mando'!T196,"")</f>
        <v/>
      </c>
      <c r="E185" s="66" t="str">
        <f>IF(C185="","",VLOOKUP(C185,'Límites Gráfico'!$A:$D,2,FALSE))</f>
        <v/>
      </c>
      <c r="F185" s="66" t="str">
        <f>IF(C185="","",VLOOKUP(C185,'Límites Gráfico'!$A:$D,3,FALSE))</f>
        <v/>
      </c>
      <c r="G185" s="41"/>
      <c r="H185" s="91"/>
    </row>
    <row r="186" spans="1:8" x14ac:dyDescent="0.25">
      <c r="A186" s="12" t="str">
        <f>IF(ISBLANK('Cuadro de mando'!B197)=TRUE,"",'Cuadro de mando'!B197)</f>
        <v/>
      </c>
      <c r="B186" s="67" t="str">
        <f>IF(ISBLANK('Cuadro de mando'!A197)=TRUE,"",'Cuadro de mando'!A197)</f>
        <v/>
      </c>
      <c r="C186" s="31" t="str">
        <f>IF(ISBLANK('Cuadro de mando'!C197)=TRUE,"",'Cuadro de mando'!C197)</f>
        <v/>
      </c>
      <c r="D186" s="66" t="str">
        <f>IF(ISNUMBER('Cuadro de mando'!T197)=TRUE,'Cuadro de mando'!T197,"")</f>
        <v/>
      </c>
      <c r="E186" s="66" t="str">
        <f>IF(C186="","",VLOOKUP(C186,'Límites Gráfico'!$A:$D,2,FALSE))</f>
        <v/>
      </c>
      <c r="F186" s="66" t="str">
        <f>IF(C186="","",VLOOKUP(C186,'Límites Gráfico'!$A:$D,3,FALSE))</f>
        <v/>
      </c>
      <c r="G186" s="41"/>
      <c r="H186" s="91"/>
    </row>
    <row r="187" spans="1:8" x14ac:dyDescent="0.25">
      <c r="A187" s="12" t="str">
        <f>IF(ISBLANK('Cuadro de mando'!B198)=TRUE,"",'Cuadro de mando'!B198)</f>
        <v/>
      </c>
      <c r="B187" s="67" t="str">
        <f>IF(ISBLANK('Cuadro de mando'!A198)=TRUE,"",'Cuadro de mando'!A198)</f>
        <v/>
      </c>
      <c r="C187" s="31" t="str">
        <f>IF(ISBLANK('Cuadro de mando'!C198)=TRUE,"",'Cuadro de mando'!C198)</f>
        <v/>
      </c>
      <c r="D187" s="66" t="str">
        <f>IF(ISNUMBER('Cuadro de mando'!T198)=TRUE,'Cuadro de mando'!T198,"")</f>
        <v/>
      </c>
      <c r="E187" s="66" t="str">
        <f>IF(C187="","",VLOOKUP(C187,'Límites Gráfico'!$A:$D,2,FALSE))</f>
        <v/>
      </c>
      <c r="F187" s="66" t="str">
        <f>IF(C187="","",VLOOKUP(C187,'Límites Gráfico'!$A:$D,3,FALSE))</f>
        <v/>
      </c>
      <c r="G187" s="41"/>
      <c r="H187" s="91"/>
    </row>
    <row r="188" spans="1:8" x14ac:dyDescent="0.25">
      <c r="A188" s="12" t="str">
        <f>IF(ISBLANK('Cuadro de mando'!B199)=TRUE,"",'Cuadro de mando'!B199)</f>
        <v/>
      </c>
      <c r="B188" s="67" t="str">
        <f>IF(ISBLANK('Cuadro de mando'!A199)=TRUE,"",'Cuadro de mando'!A199)</f>
        <v/>
      </c>
      <c r="C188" s="31" t="str">
        <f>IF(ISBLANK('Cuadro de mando'!C199)=TRUE,"",'Cuadro de mando'!C199)</f>
        <v/>
      </c>
      <c r="D188" s="66" t="str">
        <f>IF(ISNUMBER('Cuadro de mando'!T199)=TRUE,'Cuadro de mando'!T199,"")</f>
        <v/>
      </c>
      <c r="E188" s="66" t="str">
        <f>IF(C188="","",VLOOKUP(C188,'Límites Gráfico'!$A:$D,2,FALSE))</f>
        <v/>
      </c>
      <c r="F188" s="66" t="str">
        <f>IF(C188="","",VLOOKUP(C188,'Límites Gráfico'!$A:$D,3,FALSE))</f>
        <v/>
      </c>
      <c r="G188" s="41"/>
      <c r="H188" s="91"/>
    </row>
    <row r="189" spans="1:8" x14ac:dyDescent="0.25">
      <c r="A189" s="12" t="str">
        <f>IF(ISBLANK('Cuadro de mando'!B200)=TRUE,"",'Cuadro de mando'!B200)</f>
        <v/>
      </c>
      <c r="B189" s="67" t="str">
        <f>IF(ISBLANK('Cuadro de mando'!A200)=TRUE,"",'Cuadro de mando'!A200)</f>
        <v/>
      </c>
      <c r="C189" s="31" t="str">
        <f>IF(ISBLANK('Cuadro de mando'!C200)=TRUE,"",'Cuadro de mando'!C200)</f>
        <v/>
      </c>
      <c r="D189" s="66" t="str">
        <f>IF(ISNUMBER('Cuadro de mando'!T200)=TRUE,'Cuadro de mando'!T200,"")</f>
        <v/>
      </c>
      <c r="E189" s="66" t="str">
        <f>IF(C189="","",VLOOKUP(C189,'Límites Gráfico'!$A:$D,2,FALSE))</f>
        <v/>
      </c>
      <c r="F189" s="66" t="str">
        <f>IF(C189="","",VLOOKUP(C189,'Límites Gráfico'!$A:$D,3,FALSE))</f>
        <v/>
      </c>
      <c r="G189" s="41"/>
      <c r="H189" s="91"/>
    </row>
    <row r="190" spans="1:8" x14ac:dyDescent="0.25">
      <c r="A190" s="12" t="str">
        <f>IF(ISBLANK('Cuadro de mando'!B201)=TRUE,"",'Cuadro de mando'!B201)</f>
        <v/>
      </c>
      <c r="B190" s="67" t="str">
        <f>IF(ISBLANK('Cuadro de mando'!A201)=TRUE,"",'Cuadro de mando'!A201)</f>
        <v/>
      </c>
      <c r="C190" s="31" t="str">
        <f>IF(ISBLANK('Cuadro de mando'!C201)=TRUE,"",'Cuadro de mando'!C201)</f>
        <v/>
      </c>
      <c r="D190" s="66" t="str">
        <f>IF(ISNUMBER('Cuadro de mando'!T201)=TRUE,'Cuadro de mando'!T201,"")</f>
        <v/>
      </c>
      <c r="E190" s="66" t="str">
        <f>IF(C190="","",VLOOKUP(C190,'Límites Gráfico'!$A:$D,2,FALSE))</f>
        <v/>
      </c>
      <c r="F190" s="66" t="str">
        <f>IF(C190="","",VLOOKUP(C190,'Límites Gráfico'!$A:$D,3,FALSE))</f>
        <v/>
      </c>
      <c r="G190" s="41"/>
      <c r="H190" s="91"/>
    </row>
    <row r="191" spans="1:8" x14ac:dyDescent="0.25">
      <c r="A191" s="12" t="str">
        <f>IF(ISBLANK('Cuadro de mando'!B202)=TRUE,"",'Cuadro de mando'!B202)</f>
        <v/>
      </c>
      <c r="B191" s="67" t="str">
        <f>IF(ISBLANK('Cuadro de mando'!A202)=TRUE,"",'Cuadro de mando'!A202)</f>
        <v/>
      </c>
      <c r="C191" s="31" t="str">
        <f>IF(ISBLANK('Cuadro de mando'!C202)=TRUE,"",'Cuadro de mando'!C202)</f>
        <v/>
      </c>
      <c r="D191" s="66" t="str">
        <f>IF(ISNUMBER('Cuadro de mando'!T202)=TRUE,'Cuadro de mando'!T202,"")</f>
        <v/>
      </c>
      <c r="E191" s="66" t="str">
        <f>IF(C191="","",VLOOKUP(C191,'Límites Gráfico'!$A:$D,2,FALSE))</f>
        <v/>
      </c>
      <c r="F191" s="66" t="str">
        <f>IF(C191="","",VLOOKUP(C191,'Límites Gráfico'!$A:$D,3,FALSE))</f>
        <v/>
      </c>
      <c r="G191" s="41"/>
      <c r="H191" s="91"/>
    </row>
    <row r="192" spans="1:8" x14ac:dyDescent="0.25">
      <c r="A192" s="12" t="str">
        <f>IF(ISBLANK('Cuadro de mando'!B203)=TRUE,"",'Cuadro de mando'!B203)</f>
        <v/>
      </c>
      <c r="B192" s="67" t="str">
        <f>IF(ISBLANK('Cuadro de mando'!A203)=TRUE,"",'Cuadro de mando'!A203)</f>
        <v/>
      </c>
      <c r="C192" s="31" t="str">
        <f>IF(ISBLANK('Cuadro de mando'!C203)=TRUE,"",'Cuadro de mando'!C203)</f>
        <v/>
      </c>
      <c r="D192" s="66" t="str">
        <f>IF(ISNUMBER('Cuadro de mando'!T203)=TRUE,'Cuadro de mando'!T203,"")</f>
        <v/>
      </c>
      <c r="E192" s="66" t="str">
        <f>IF(C192="","",VLOOKUP(C192,'Límites Gráfico'!$A:$D,2,FALSE))</f>
        <v/>
      </c>
      <c r="F192" s="66" t="str">
        <f>IF(C192="","",VLOOKUP(C192,'Límites Gráfico'!$A:$D,3,FALSE))</f>
        <v/>
      </c>
      <c r="G192" s="41"/>
      <c r="H192" s="91"/>
    </row>
    <row r="193" spans="1:8" x14ac:dyDescent="0.25">
      <c r="A193" s="12" t="str">
        <f>IF(ISBLANK('Cuadro de mando'!B204)=TRUE,"",'Cuadro de mando'!B204)</f>
        <v/>
      </c>
      <c r="B193" s="67" t="str">
        <f>IF(ISBLANK('Cuadro de mando'!A204)=TRUE,"",'Cuadro de mando'!A204)</f>
        <v/>
      </c>
      <c r="C193" s="31" t="str">
        <f>IF(ISBLANK('Cuadro de mando'!C204)=TRUE,"",'Cuadro de mando'!C204)</f>
        <v/>
      </c>
      <c r="D193" s="66" t="str">
        <f>IF(ISNUMBER('Cuadro de mando'!T204)=TRUE,'Cuadro de mando'!T204,"")</f>
        <v/>
      </c>
      <c r="E193" s="66" t="str">
        <f>IF(C193="","",VLOOKUP(C193,'Límites Gráfico'!$A:$D,2,FALSE))</f>
        <v/>
      </c>
      <c r="F193" s="66" t="str">
        <f>IF(C193="","",VLOOKUP(C193,'Límites Gráfico'!$A:$D,3,FALSE))</f>
        <v/>
      </c>
      <c r="G193" s="41"/>
      <c r="H193" s="91"/>
    </row>
    <row r="194" spans="1:8" x14ac:dyDescent="0.25">
      <c r="A194" s="12" t="str">
        <f>IF(ISBLANK('Cuadro de mando'!B205)=TRUE,"",'Cuadro de mando'!B205)</f>
        <v/>
      </c>
      <c r="B194" s="67" t="str">
        <f>IF(ISBLANK('Cuadro de mando'!A205)=TRUE,"",'Cuadro de mando'!A205)</f>
        <v/>
      </c>
      <c r="C194" s="31" t="str">
        <f>IF(ISBLANK('Cuadro de mando'!C205)=TRUE,"",'Cuadro de mando'!C205)</f>
        <v/>
      </c>
      <c r="D194" s="66" t="str">
        <f>IF(ISNUMBER('Cuadro de mando'!T205)=TRUE,'Cuadro de mando'!T205,"")</f>
        <v/>
      </c>
      <c r="E194" s="66" t="str">
        <f>IF(C194="","",VLOOKUP(C194,'Límites Gráfico'!$A:$D,2,FALSE))</f>
        <v/>
      </c>
      <c r="F194" s="66" t="str">
        <f>IF(C194="","",VLOOKUP(C194,'Límites Gráfico'!$A:$D,3,FALSE))</f>
        <v/>
      </c>
      <c r="G194" s="41"/>
      <c r="H194" s="91"/>
    </row>
    <row r="195" spans="1:8" x14ac:dyDescent="0.25">
      <c r="A195" s="12" t="str">
        <f>IF(ISBLANK('Cuadro de mando'!B206)=TRUE,"",'Cuadro de mando'!B206)</f>
        <v/>
      </c>
      <c r="B195" s="67" t="str">
        <f>IF(ISBLANK('Cuadro de mando'!A206)=TRUE,"",'Cuadro de mando'!A206)</f>
        <v/>
      </c>
      <c r="C195" s="31" t="str">
        <f>IF(ISBLANK('Cuadro de mando'!C206)=TRUE,"",'Cuadro de mando'!C206)</f>
        <v/>
      </c>
      <c r="D195" s="66" t="str">
        <f>IF(ISNUMBER('Cuadro de mando'!T206)=TRUE,'Cuadro de mando'!T206,"")</f>
        <v/>
      </c>
      <c r="E195" s="66" t="str">
        <f>IF(C195="","",VLOOKUP(C195,'Límites Gráfico'!$A:$D,2,FALSE))</f>
        <v/>
      </c>
      <c r="F195" s="66" t="str">
        <f>IF(C195="","",VLOOKUP(C195,'Límites Gráfico'!$A:$D,3,FALSE))</f>
        <v/>
      </c>
      <c r="G195" s="41"/>
      <c r="H195" s="91"/>
    </row>
    <row r="196" spans="1:8" x14ac:dyDescent="0.25">
      <c r="A196" s="12" t="str">
        <f>IF(ISBLANK('Cuadro de mando'!B207)=TRUE,"",'Cuadro de mando'!B207)</f>
        <v/>
      </c>
      <c r="B196" s="67" t="str">
        <f>IF(ISBLANK('Cuadro de mando'!A207)=TRUE,"",'Cuadro de mando'!A207)</f>
        <v/>
      </c>
      <c r="C196" s="31" t="str">
        <f>IF(ISBLANK('Cuadro de mando'!C207)=TRUE,"",'Cuadro de mando'!C207)</f>
        <v/>
      </c>
      <c r="D196" s="66" t="str">
        <f>IF(ISNUMBER('Cuadro de mando'!T207)=TRUE,'Cuadro de mando'!T207,"")</f>
        <v/>
      </c>
      <c r="E196" s="66" t="str">
        <f>IF(C196="","",VLOOKUP(C196,'Límites Gráfico'!$A:$D,2,FALSE))</f>
        <v/>
      </c>
      <c r="F196" s="66" t="str">
        <f>IF(C196="","",VLOOKUP(C196,'Límites Gráfico'!$A:$D,3,FALSE))</f>
        <v/>
      </c>
      <c r="G196" s="41"/>
      <c r="H196" s="91"/>
    </row>
    <row r="197" spans="1:8" x14ac:dyDescent="0.25">
      <c r="A197" s="12" t="str">
        <f>IF(ISBLANK('Cuadro de mando'!B208)=TRUE,"",'Cuadro de mando'!B208)</f>
        <v/>
      </c>
      <c r="B197" s="67" t="str">
        <f>IF(ISBLANK('Cuadro de mando'!A208)=TRUE,"",'Cuadro de mando'!A208)</f>
        <v/>
      </c>
      <c r="C197" s="31" t="str">
        <f>IF(ISBLANK('Cuadro de mando'!C208)=TRUE,"",'Cuadro de mando'!C208)</f>
        <v/>
      </c>
      <c r="D197" s="66" t="str">
        <f>IF(ISNUMBER('Cuadro de mando'!T208)=TRUE,'Cuadro de mando'!T208,"")</f>
        <v/>
      </c>
      <c r="E197" s="66" t="str">
        <f>IF(C197="","",VLOOKUP(C197,'Límites Gráfico'!$A:$D,2,FALSE))</f>
        <v/>
      </c>
      <c r="F197" s="66" t="str">
        <f>IF(C197="","",VLOOKUP(C197,'Límites Gráfico'!$A:$D,3,FALSE))</f>
        <v/>
      </c>
      <c r="G197" s="41"/>
      <c r="H197" s="91"/>
    </row>
    <row r="198" spans="1:8" x14ac:dyDescent="0.25">
      <c r="A198" s="12" t="str">
        <f>IF(ISBLANK('Cuadro de mando'!B209)=TRUE,"",'Cuadro de mando'!B209)</f>
        <v/>
      </c>
      <c r="B198" s="67" t="str">
        <f>IF(ISBLANK('Cuadro de mando'!A209)=TRUE,"",'Cuadro de mando'!A209)</f>
        <v/>
      </c>
      <c r="C198" s="31" t="str">
        <f>IF(ISBLANK('Cuadro de mando'!C209)=TRUE,"",'Cuadro de mando'!C209)</f>
        <v/>
      </c>
      <c r="D198" s="66" t="str">
        <f>IF(ISNUMBER('Cuadro de mando'!T209)=TRUE,'Cuadro de mando'!T209,"")</f>
        <v/>
      </c>
      <c r="E198" s="66" t="str">
        <f>IF(C198="","",VLOOKUP(C198,'Límites Gráfico'!$A:$D,2,FALSE))</f>
        <v/>
      </c>
      <c r="F198" s="66" t="str">
        <f>IF(C198="","",VLOOKUP(C198,'Límites Gráfico'!$A:$D,3,FALSE))</f>
        <v/>
      </c>
      <c r="G198" s="41"/>
      <c r="H198" s="91"/>
    </row>
    <row r="199" spans="1:8" x14ac:dyDescent="0.25">
      <c r="A199" s="12" t="str">
        <f>IF(ISBLANK('Cuadro de mando'!B210)=TRUE,"",'Cuadro de mando'!B210)</f>
        <v/>
      </c>
      <c r="B199" s="67" t="str">
        <f>IF(ISBLANK('Cuadro de mando'!A210)=TRUE,"",'Cuadro de mando'!A210)</f>
        <v/>
      </c>
      <c r="C199" s="31" t="str">
        <f>IF(ISBLANK('Cuadro de mando'!C210)=TRUE,"",'Cuadro de mando'!C210)</f>
        <v/>
      </c>
      <c r="D199" s="66" t="str">
        <f>IF(ISNUMBER('Cuadro de mando'!T210)=TRUE,'Cuadro de mando'!T210,"")</f>
        <v/>
      </c>
      <c r="E199" s="66" t="str">
        <f>IF(C199="","",VLOOKUP(C199,'Límites Gráfico'!$A:$D,2,FALSE))</f>
        <v/>
      </c>
      <c r="F199" s="66" t="str">
        <f>IF(C199="","",VLOOKUP(C199,'Límites Gráfico'!$A:$D,3,FALSE))</f>
        <v/>
      </c>
      <c r="G199" s="41"/>
      <c r="H199" s="91"/>
    </row>
    <row r="200" spans="1:8" x14ac:dyDescent="0.25">
      <c r="A200" s="12" t="str">
        <f>IF(ISBLANK('Cuadro de mando'!B211)=TRUE,"",'Cuadro de mando'!B211)</f>
        <v/>
      </c>
      <c r="B200" s="67" t="str">
        <f>IF(ISBLANK('Cuadro de mando'!A211)=TRUE,"",'Cuadro de mando'!A211)</f>
        <v/>
      </c>
      <c r="C200" s="31" t="str">
        <f>IF(ISBLANK('Cuadro de mando'!C211)=TRUE,"",'Cuadro de mando'!C211)</f>
        <v/>
      </c>
      <c r="D200" s="66" t="str">
        <f>IF(ISNUMBER('Cuadro de mando'!T211)=TRUE,'Cuadro de mando'!T211,"")</f>
        <v/>
      </c>
      <c r="E200" s="66" t="str">
        <f>IF(C200="","",VLOOKUP(C200,'Límites Gráfico'!$A:$D,2,FALSE))</f>
        <v/>
      </c>
      <c r="F200" s="66" t="str">
        <f>IF(C200="","",VLOOKUP(C200,'Límites Gráfico'!$A:$D,3,FALSE))</f>
        <v/>
      </c>
      <c r="G200" s="41"/>
      <c r="H200" s="91"/>
    </row>
    <row r="201" spans="1:8" x14ac:dyDescent="0.25">
      <c r="A201" s="12" t="str">
        <f>IF(ISBLANK('Cuadro de mando'!B212)=TRUE,"",'Cuadro de mando'!B212)</f>
        <v/>
      </c>
      <c r="B201" s="67" t="str">
        <f>IF(ISBLANK('Cuadro de mando'!A212)=TRUE,"",'Cuadro de mando'!A212)</f>
        <v/>
      </c>
      <c r="C201" s="31" t="str">
        <f>IF(ISBLANK('Cuadro de mando'!C212)=TRUE,"",'Cuadro de mando'!C212)</f>
        <v/>
      </c>
      <c r="D201" s="66" t="str">
        <f>IF(ISNUMBER('Cuadro de mando'!T212)=TRUE,'Cuadro de mando'!T212,"")</f>
        <v/>
      </c>
      <c r="E201" s="66" t="str">
        <f>IF(C201="","",VLOOKUP(C201,'Límites Gráfico'!$A:$D,2,FALSE))</f>
        <v/>
      </c>
      <c r="F201" s="66" t="str">
        <f>IF(C201="","",VLOOKUP(C201,'Límites Gráfico'!$A:$D,3,FALSE))</f>
        <v/>
      </c>
      <c r="G201" s="41"/>
      <c r="H201" s="91"/>
    </row>
    <row r="202" spans="1:8" x14ac:dyDescent="0.25">
      <c r="A202" s="12" t="str">
        <f>IF(ISBLANK('Cuadro de mando'!B213)=TRUE,"",'Cuadro de mando'!B213)</f>
        <v/>
      </c>
      <c r="B202" s="67" t="str">
        <f>IF(ISBLANK('Cuadro de mando'!A213)=TRUE,"",'Cuadro de mando'!A213)</f>
        <v/>
      </c>
      <c r="C202" s="31" t="str">
        <f>IF(ISBLANK('Cuadro de mando'!C213)=TRUE,"",'Cuadro de mando'!C213)</f>
        <v/>
      </c>
      <c r="D202" s="66" t="str">
        <f>IF(ISNUMBER('Cuadro de mando'!T213)=TRUE,'Cuadro de mando'!T213,"")</f>
        <v/>
      </c>
      <c r="E202" s="66" t="str">
        <f>IF(C202="","",VLOOKUP(C202,'Límites Gráfico'!$A:$D,2,FALSE))</f>
        <v/>
      </c>
      <c r="F202" s="66" t="str">
        <f>IF(C202="","",VLOOKUP(C202,'Límites Gráfico'!$A:$D,3,FALSE))</f>
        <v/>
      </c>
      <c r="G202" s="41"/>
      <c r="H202" s="91"/>
    </row>
    <row r="203" spans="1:8" x14ac:dyDescent="0.25">
      <c r="A203" s="12" t="str">
        <f>IF(ISBLANK('Cuadro de mando'!B214)=TRUE,"",'Cuadro de mando'!B214)</f>
        <v/>
      </c>
      <c r="B203" s="67" t="str">
        <f>IF(ISBLANK('Cuadro de mando'!A214)=TRUE,"",'Cuadro de mando'!A214)</f>
        <v/>
      </c>
      <c r="C203" s="31" t="str">
        <f>IF(ISBLANK('Cuadro de mando'!C214)=TRUE,"",'Cuadro de mando'!C214)</f>
        <v/>
      </c>
      <c r="D203" s="66" t="str">
        <f>IF(ISNUMBER('Cuadro de mando'!T214)=TRUE,'Cuadro de mando'!T214,"")</f>
        <v/>
      </c>
      <c r="E203" s="66" t="str">
        <f>IF(C203="","",VLOOKUP(C203,'Límites Gráfico'!$A:$D,2,FALSE))</f>
        <v/>
      </c>
      <c r="F203" s="66" t="str">
        <f>IF(C203="","",VLOOKUP(C203,'Límites Gráfico'!$A:$D,3,FALSE))</f>
        <v/>
      </c>
      <c r="G203" s="41"/>
      <c r="H203" s="91"/>
    </row>
    <row r="204" spans="1:8" x14ac:dyDescent="0.25">
      <c r="A204" s="12" t="str">
        <f>IF(ISBLANK('Cuadro de mando'!B215)=TRUE,"",'Cuadro de mando'!B215)</f>
        <v/>
      </c>
      <c r="B204" s="67" t="str">
        <f>IF(ISBLANK('Cuadro de mando'!A215)=TRUE,"",'Cuadro de mando'!A215)</f>
        <v/>
      </c>
      <c r="C204" s="31" t="str">
        <f>IF(ISBLANK('Cuadro de mando'!C215)=TRUE,"",'Cuadro de mando'!C215)</f>
        <v/>
      </c>
      <c r="D204" s="66" t="str">
        <f>IF(ISNUMBER('Cuadro de mando'!T215)=TRUE,'Cuadro de mando'!T215,"")</f>
        <v/>
      </c>
      <c r="E204" s="66" t="str">
        <f>IF(C204="","",VLOOKUP(C204,'Límites Gráfico'!$A:$D,2,FALSE))</f>
        <v/>
      </c>
      <c r="F204" s="66" t="str">
        <f>IF(C204="","",VLOOKUP(C204,'Límites Gráfico'!$A:$D,3,FALSE))</f>
        <v/>
      </c>
      <c r="G204" s="41"/>
      <c r="H204" s="91"/>
    </row>
    <row r="205" spans="1:8" x14ac:dyDescent="0.25">
      <c r="A205" s="12" t="str">
        <f>IF(ISBLANK('Cuadro de mando'!B216)=TRUE,"",'Cuadro de mando'!B216)</f>
        <v/>
      </c>
      <c r="B205" s="67" t="str">
        <f>IF(ISBLANK('Cuadro de mando'!A216)=TRUE,"",'Cuadro de mando'!A216)</f>
        <v/>
      </c>
      <c r="C205" s="31" t="str">
        <f>IF(ISBLANK('Cuadro de mando'!C216)=TRUE,"",'Cuadro de mando'!C216)</f>
        <v/>
      </c>
      <c r="D205" s="66" t="str">
        <f>IF(ISNUMBER('Cuadro de mando'!T216)=TRUE,'Cuadro de mando'!T216,"")</f>
        <v/>
      </c>
      <c r="E205" s="66" t="str">
        <f>IF(C205="","",VLOOKUP(C205,'Límites Gráfico'!$A:$D,2,FALSE))</f>
        <v/>
      </c>
      <c r="F205" s="66" t="str">
        <f>IF(C205="","",VLOOKUP(C205,'Límites Gráfico'!$A:$D,3,FALSE))</f>
        <v/>
      </c>
      <c r="G205" s="41"/>
      <c r="H205" s="91"/>
    </row>
    <row r="206" spans="1:8" x14ac:dyDescent="0.25">
      <c r="A206" s="12" t="str">
        <f>IF(ISBLANK('Cuadro de mando'!B217)=TRUE,"",'Cuadro de mando'!B217)</f>
        <v/>
      </c>
      <c r="B206" s="67" t="str">
        <f>IF(ISBLANK('Cuadro de mando'!A217)=TRUE,"",'Cuadro de mando'!A217)</f>
        <v/>
      </c>
      <c r="C206" s="31" t="str">
        <f>IF(ISBLANK('Cuadro de mando'!C217)=TRUE,"",'Cuadro de mando'!C217)</f>
        <v/>
      </c>
      <c r="D206" s="66" t="str">
        <f>IF(ISNUMBER('Cuadro de mando'!T217)=TRUE,'Cuadro de mando'!T217,"")</f>
        <v/>
      </c>
      <c r="E206" s="66" t="str">
        <f>IF(C206="","",VLOOKUP(C206,'Límites Gráfico'!$A:$D,2,FALSE))</f>
        <v/>
      </c>
      <c r="F206" s="66" t="str">
        <f>IF(C206="","",VLOOKUP(C206,'Límites Gráfico'!$A:$D,3,FALSE))</f>
        <v/>
      </c>
      <c r="G206" s="41"/>
      <c r="H206" s="91"/>
    </row>
    <row r="207" spans="1:8" x14ac:dyDescent="0.25">
      <c r="A207" s="12" t="str">
        <f>IF(ISBLANK('Cuadro de mando'!B218)=TRUE,"",'Cuadro de mando'!B218)</f>
        <v/>
      </c>
      <c r="B207" s="67" t="str">
        <f>IF(ISBLANK('Cuadro de mando'!A218)=TRUE,"",'Cuadro de mando'!A218)</f>
        <v/>
      </c>
      <c r="C207" s="31" t="str">
        <f>IF(ISBLANK('Cuadro de mando'!C218)=TRUE,"",'Cuadro de mando'!C218)</f>
        <v/>
      </c>
      <c r="D207" s="66" t="str">
        <f>IF(ISNUMBER('Cuadro de mando'!T218)=TRUE,'Cuadro de mando'!T218,"")</f>
        <v/>
      </c>
      <c r="E207" s="66" t="str">
        <f>IF(C207="","",VLOOKUP(C207,'Límites Gráfico'!$A:$D,2,FALSE))</f>
        <v/>
      </c>
      <c r="F207" s="66" t="str">
        <f>IF(C207="","",VLOOKUP(C207,'Límites Gráfico'!$A:$D,3,FALSE))</f>
        <v/>
      </c>
      <c r="G207" s="41"/>
      <c r="H207" s="91"/>
    </row>
    <row r="208" spans="1:8" x14ac:dyDescent="0.25">
      <c r="A208" s="12" t="str">
        <f>IF(ISBLANK('Cuadro de mando'!B219)=TRUE,"",'Cuadro de mando'!B219)</f>
        <v/>
      </c>
      <c r="B208" s="67" t="str">
        <f>IF(ISBLANK('Cuadro de mando'!A219)=TRUE,"",'Cuadro de mando'!A219)</f>
        <v/>
      </c>
      <c r="C208" s="31" t="str">
        <f>IF(ISBLANK('Cuadro de mando'!C219)=TRUE,"",'Cuadro de mando'!C219)</f>
        <v/>
      </c>
      <c r="D208" s="66" t="str">
        <f>IF(ISNUMBER('Cuadro de mando'!T219)=TRUE,'Cuadro de mando'!T219,"")</f>
        <v/>
      </c>
      <c r="E208" s="66" t="str">
        <f>IF(C208="","",VLOOKUP(C208,'Límites Gráfico'!$A:$D,2,FALSE))</f>
        <v/>
      </c>
      <c r="F208" s="66" t="str">
        <f>IF(C208="","",VLOOKUP(C208,'Límites Gráfico'!$A:$D,3,FALSE))</f>
        <v/>
      </c>
      <c r="G208" s="41"/>
      <c r="H208" s="91"/>
    </row>
    <row r="209" spans="1:8" x14ac:dyDescent="0.25">
      <c r="A209" s="12" t="str">
        <f>IF(ISBLANK('Cuadro de mando'!B220)=TRUE,"",'Cuadro de mando'!B220)</f>
        <v/>
      </c>
      <c r="B209" s="67" t="str">
        <f>IF(ISBLANK('Cuadro de mando'!A220)=TRUE,"",'Cuadro de mando'!A220)</f>
        <v/>
      </c>
      <c r="C209" s="31" t="str">
        <f>IF(ISBLANK('Cuadro de mando'!C220)=TRUE,"",'Cuadro de mando'!C220)</f>
        <v/>
      </c>
      <c r="D209" s="66" t="str">
        <f>IF(ISNUMBER('Cuadro de mando'!T220)=TRUE,'Cuadro de mando'!T220,"")</f>
        <v/>
      </c>
      <c r="E209" s="66" t="str">
        <f>IF(C209="","",VLOOKUP(C209,'Límites Gráfico'!$A:$D,2,FALSE))</f>
        <v/>
      </c>
      <c r="F209" s="66" t="str">
        <f>IF(C209="","",VLOOKUP(C209,'Límites Gráfico'!$A:$D,3,FALSE))</f>
        <v/>
      </c>
      <c r="G209" s="41"/>
      <c r="H209" s="91"/>
    </row>
    <row r="210" spans="1:8" x14ac:dyDescent="0.25">
      <c r="A210" s="12" t="str">
        <f>IF(ISBLANK('Cuadro de mando'!B221)=TRUE,"",'Cuadro de mando'!B221)</f>
        <v/>
      </c>
      <c r="B210" s="67" t="str">
        <f>IF(ISBLANK('Cuadro de mando'!A221)=TRUE,"",'Cuadro de mando'!A221)</f>
        <v/>
      </c>
      <c r="C210" s="31" t="str">
        <f>IF(ISBLANK('Cuadro de mando'!C221)=TRUE,"",'Cuadro de mando'!C221)</f>
        <v/>
      </c>
      <c r="D210" s="66" t="str">
        <f>IF(ISNUMBER('Cuadro de mando'!T221)=TRUE,'Cuadro de mando'!T221,"")</f>
        <v/>
      </c>
      <c r="E210" s="66" t="str">
        <f>IF(C210="","",VLOOKUP(C210,'Límites Gráfico'!$A:$D,2,FALSE))</f>
        <v/>
      </c>
      <c r="F210" s="66" t="str">
        <f>IF(C210="","",VLOOKUP(C210,'Límites Gráfico'!$A:$D,3,FALSE))</f>
        <v/>
      </c>
      <c r="G210" s="41"/>
      <c r="H210" s="91"/>
    </row>
    <row r="211" spans="1:8" x14ac:dyDescent="0.25">
      <c r="A211" s="12" t="str">
        <f>IF(ISBLANK('Cuadro de mando'!B222)=TRUE,"",'Cuadro de mando'!B222)</f>
        <v/>
      </c>
      <c r="B211" s="67" t="str">
        <f>IF(ISBLANK('Cuadro de mando'!A222)=TRUE,"",'Cuadro de mando'!A222)</f>
        <v/>
      </c>
      <c r="C211" s="31" t="str">
        <f>IF(ISBLANK('Cuadro de mando'!C222)=TRUE,"",'Cuadro de mando'!C222)</f>
        <v/>
      </c>
      <c r="D211" s="66" t="str">
        <f>IF(ISNUMBER('Cuadro de mando'!T222)=TRUE,'Cuadro de mando'!T222,"")</f>
        <v/>
      </c>
      <c r="E211" s="66" t="str">
        <f>IF(C211="","",VLOOKUP(C211,'Límites Gráfico'!$A:$D,2,FALSE))</f>
        <v/>
      </c>
      <c r="F211" s="66" t="str">
        <f>IF(C211="","",VLOOKUP(C211,'Límites Gráfico'!$A:$D,3,FALSE))</f>
        <v/>
      </c>
      <c r="G211" s="41"/>
      <c r="H211" s="91"/>
    </row>
    <row r="212" spans="1:8" x14ac:dyDescent="0.25">
      <c r="A212" s="12" t="str">
        <f>IF(ISBLANK('Cuadro de mando'!B223)=TRUE,"",'Cuadro de mando'!B223)</f>
        <v/>
      </c>
      <c r="B212" s="67" t="str">
        <f>IF(ISBLANK('Cuadro de mando'!A223)=TRUE,"",'Cuadro de mando'!A223)</f>
        <v/>
      </c>
      <c r="C212" s="31" t="str">
        <f>IF(ISBLANK('Cuadro de mando'!C223)=TRUE,"",'Cuadro de mando'!C223)</f>
        <v/>
      </c>
      <c r="D212" s="66" t="str">
        <f>IF(ISNUMBER('Cuadro de mando'!T223)=TRUE,'Cuadro de mando'!T223,"")</f>
        <v/>
      </c>
      <c r="E212" s="66" t="str">
        <f>IF(C212="","",VLOOKUP(C212,'Límites Gráfico'!$A:$D,2,FALSE))</f>
        <v/>
      </c>
      <c r="F212" s="66" t="str">
        <f>IF(C212="","",VLOOKUP(C212,'Límites Gráfico'!$A:$D,3,FALSE))</f>
        <v/>
      </c>
      <c r="G212" s="41"/>
      <c r="H212" s="91"/>
    </row>
    <row r="213" spans="1:8" x14ac:dyDescent="0.25">
      <c r="A213" s="12" t="str">
        <f>IF(ISBLANK('Cuadro de mando'!B224)=TRUE,"",'Cuadro de mando'!B224)</f>
        <v/>
      </c>
      <c r="B213" s="67" t="str">
        <f>IF(ISBLANK('Cuadro de mando'!A224)=TRUE,"",'Cuadro de mando'!A224)</f>
        <v/>
      </c>
      <c r="C213" s="31" t="str">
        <f>IF(ISBLANK('Cuadro de mando'!C224)=TRUE,"",'Cuadro de mando'!C224)</f>
        <v/>
      </c>
      <c r="D213" s="66" t="str">
        <f>IF(ISNUMBER('Cuadro de mando'!T224)=TRUE,'Cuadro de mando'!T224,"")</f>
        <v/>
      </c>
      <c r="E213" s="66" t="str">
        <f>IF(C213="","",VLOOKUP(C213,'Límites Gráfico'!$A:$D,2,FALSE))</f>
        <v/>
      </c>
      <c r="F213" s="66" t="str">
        <f>IF(C213="","",VLOOKUP(C213,'Límites Gráfico'!$A:$D,3,FALSE))</f>
        <v/>
      </c>
      <c r="G213" s="41"/>
      <c r="H213" s="91"/>
    </row>
    <row r="214" spans="1:8" x14ac:dyDescent="0.25">
      <c r="A214" s="12" t="str">
        <f>IF(ISBLANK('Cuadro de mando'!B225)=TRUE,"",'Cuadro de mando'!B225)</f>
        <v/>
      </c>
      <c r="B214" s="67" t="str">
        <f>IF(ISBLANK('Cuadro de mando'!A225)=TRUE,"",'Cuadro de mando'!A225)</f>
        <v/>
      </c>
      <c r="C214" s="31" t="str">
        <f>IF(ISBLANK('Cuadro de mando'!C225)=TRUE,"",'Cuadro de mando'!C225)</f>
        <v/>
      </c>
      <c r="D214" s="66" t="str">
        <f>IF(ISNUMBER('Cuadro de mando'!T225)=TRUE,'Cuadro de mando'!T225,"")</f>
        <v/>
      </c>
      <c r="E214" s="66" t="str">
        <f>IF(C214="","",VLOOKUP(C214,'Límites Gráfico'!$A:$D,2,FALSE))</f>
        <v/>
      </c>
      <c r="F214" s="66" t="str">
        <f>IF(C214="","",VLOOKUP(C214,'Límites Gráfico'!$A:$D,3,FALSE))</f>
        <v/>
      </c>
      <c r="G214" s="41"/>
      <c r="H214" s="91"/>
    </row>
    <row r="215" spans="1:8" x14ac:dyDescent="0.25">
      <c r="A215" s="12" t="str">
        <f>IF(ISBLANK('Cuadro de mando'!B226)=TRUE,"",'Cuadro de mando'!B226)</f>
        <v/>
      </c>
      <c r="B215" s="67" t="str">
        <f>IF(ISBLANK('Cuadro de mando'!A226)=TRUE,"",'Cuadro de mando'!A226)</f>
        <v/>
      </c>
      <c r="C215" s="31" t="str">
        <f>IF(ISBLANK('Cuadro de mando'!C226)=TRUE,"",'Cuadro de mando'!C226)</f>
        <v/>
      </c>
      <c r="D215" s="66" t="str">
        <f>IF(ISNUMBER('Cuadro de mando'!T226)=TRUE,'Cuadro de mando'!T226,"")</f>
        <v/>
      </c>
      <c r="E215" s="66" t="str">
        <f>IF(C215="","",VLOOKUP(C215,'Límites Gráfico'!$A:$D,2,FALSE))</f>
        <v/>
      </c>
      <c r="F215" s="66" t="str">
        <f>IF(C215="","",VLOOKUP(C215,'Límites Gráfico'!$A:$D,3,FALSE))</f>
        <v/>
      </c>
      <c r="G215" s="41"/>
      <c r="H215" s="91"/>
    </row>
    <row r="216" spans="1:8" x14ac:dyDescent="0.25">
      <c r="A216" s="12" t="str">
        <f>IF(ISBLANK('Cuadro de mando'!B227)=TRUE,"",'Cuadro de mando'!B227)</f>
        <v/>
      </c>
      <c r="B216" s="67" t="str">
        <f>IF(ISBLANK('Cuadro de mando'!A227)=TRUE,"",'Cuadro de mando'!A227)</f>
        <v/>
      </c>
      <c r="C216" s="31" t="str">
        <f>IF(ISBLANK('Cuadro de mando'!C227)=TRUE,"",'Cuadro de mando'!C227)</f>
        <v/>
      </c>
      <c r="D216" s="66" t="str">
        <f>IF(ISNUMBER('Cuadro de mando'!T227)=TRUE,'Cuadro de mando'!T227,"")</f>
        <v/>
      </c>
      <c r="E216" s="66" t="str">
        <f>IF(C216="","",VLOOKUP(C216,'Límites Gráfico'!$A:$D,2,FALSE))</f>
        <v/>
      </c>
      <c r="F216" s="66" t="str">
        <f>IF(C216="","",VLOOKUP(C216,'Límites Gráfico'!$A:$D,3,FALSE))</f>
        <v/>
      </c>
      <c r="G216" s="41"/>
      <c r="H216" s="91"/>
    </row>
    <row r="217" spans="1:8" x14ac:dyDescent="0.25">
      <c r="A217" s="12" t="str">
        <f>IF(ISBLANK('Cuadro de mando'!B228)=TRUE,"",'Cuadro de mando'!B228)</f>
        <v/>
      </c>
      <c r="B217" s="67" t="str">
        <f>IF(ISBLANK('Cuadro de mando'!A228)=TRUE,"",'Cuadro de mando'!A228)</f>
        <v/>
      </c>
      <c r="C217" s="31" t="str">
        <f>IF(ISBLANK('Cuadro de mando'!C228)=TRUE,"",'Cuadro de mando'!C228)</f>
        <v/>
      </c>
      <c r="D217" s="66" t="str">
        <f>IF(ISNUMBER('Cuadro de mando'!T228)=TRUE,'Cuadro de mando'!T228,"")</f>
        <v/>
      </c>
      <c r="E217" s="66" t="str">
        <f>IF(C217="","",VLOOKUP(C217,'Límites Gráfico'!$A:$D,2,FALSE))</f>
        <v/>
      </c>
      <c r="F217" s="66" t="str">
        <f>IF(C217="","",VLOOKUP(C217,'Límites Gráfico'!$A:$D,3,FALSE))</f>
        <v/>
      </c>
      <c r="G217" s="41"/>
      <c r="H217" s="91"/>
    </row>
    <row r="218" spans="1:8" x14ac:dyDescent="0.25">
      <c r="A218" s="12" t="str">
        <f>IF(ISBLANK('Cuadro de mando'!B229)=TRUE,"",'Cuadro de mando'!B229)</f>
        <v/>
      </c>
      <c r="B218" s="67" t="str">
        <f>IF(ISBLANK('Cuadro de mando'!A229)=TRUE,"",'Cuadro de mando'!A229)</f>
        <v/>
      </c>
      <c r="C218" s="31" t="str">
        <f>IF(ISBLANK('Cuadro de mando'!C229)=TRUE,"",'Cuadro de mando'!C229)</f>
        <v/>
      </c>
      <c r="D218" s="66" t="str">
        <f>IF(ISNUMBER('Cuadro de mando'!T229)=TRUE,'Cuadro de mando'!T229,"")</f>
        <v/>
      </c>
      <c r="E218" s="66" t="str">
        <f>IF(C218="","",VLOOKUP(C218,'Límites Gráfico'!$A:$D,2,FALSE))</f>
        <v/>
      </c>
      <c r="F218" s="66" t="str">
        <f>IF(C218="","",VLOOKUP(C218,'Límites Gráfico'!$A:$D,3,FALSE))</f>
        <v/>
      </c>
      <c r="G218" s="41"/>
      <c r="H218" s="91"/>
    </row>
    <row r="219" spans="1:8" x14ac:dyDescent="0.25">
      <c r="A219" s="12" t="str">
        <f>IF(ISBLANK('Cuadro de mando'!B230)=TRUE,"",'Cuadro de mando'!B230)</f>
        <v/>
      </c>
      <c r="B219" s="67" t="str">
        <f>IF(ISBLANK('Cuadro de mando'!A230)=TRUE,"",'Cuadro de mando'!A230)</f>
        <v/>
      </c>
      <c r="C219" s="31" t="str">
        <f>IF(ISBLANK('Cuadro de mando'!C230)=TRUE,"",'Cuadro de mando'!C230)</f>
        <v/>
      </c>
      <c r="D219" s="66" t="str">
        <f>IF(ISNUMBER('Cuadro de mando'!T230)=TRUE,'Cuadro de mando'!T230,"")</f>
        <v/>
      </c>
      <c r="E219" s="66" t="str">
        <f>IF(C219="","",VLOOKUP(C219,'Límites Gráfico'!$A:$D,2,FALSE))</f>
        <v/>
      </c>
      <c r="F219" s="66" t="str">
        <f>IF(C219="","",VLOOKUP(C219,'Límites Gráfico'!$A:$D,3,FALSE))</f>
        <v/>
      </c>
      <c r="G219" s="41"/>
      <c r="H219" s="91"/>
    </row>
    <row r="220" spans="1:8" x14ac:dyDescent="0.25">
      <c r="A220" s="12" t="str">
        <f>IF(ISBLANK('Cuadro de mando'!B231)=TRUE,"",'Cuadro de mando'!B231)</f>
        <v/>
      </c>
      <c r="B220" s="67" t="str">
        <f>IF(ISBLANK('Cuadro de mando'!A231)=TRUE,"",'Cuadro de mando'!A231)</f>
        <v/>
      </c>
      <c r="C220" s="31" t="str">
        <f>IF(ISBLANK('Cuadro de mando'!C231)=TRUE,"",'Cuadro de mando'!C231)</f>
        <v/>
      </c>
      <c r="D220" s="66" t="str">
        <f>IF(ISNUMBER('Cuadro de mando'!T231)=TRUE,'Cuadro de mando'!T231,"")</f>
        <v/>
      </c>
      <c r="E220" s="66" t="str">
        <f>IF(C220="","",VLOOKUP(C220,'Límites Gráfico'!$A:$D,2,FALSE))</f>
        <v/>
      </c>
      <c r="F220" s="66" t="str">
        <f>IF(C220="","",VLOOKUP(C220,'Límites Gráfico'!$A:$D,3,FALSE))</f>
        <v/>
      </c>
      <c r="G220" s="41"/>
      <c r="H220" s="91"/>
    </row>
    <row r="221" spans="1:8" x14ac:dyDescent="0.25">
      <c r="A221" s="12" t="str">
        <f>IF(ISBLANK('Cuadro de mando'!B232)=TRUE,"",'Cuadro de mando'!B232)</f>
        <v/>
      </c>
      <c r="B221" s="67" t="str">
        <f>IF(ISBLANK('Cuadro de mando'!A232)=TRUE,"",'Cuadro de mando'!A232)</f>
        <v/>
      </c>
      <c r="C221" s="31" t="str">
        <f>IF(ISBLANK('Cuadro de mando'!C232)=TRUE,"",'Cuadro de mando'!C232)</f>
        <v/>
      </c>
      <c r="D221" s="66" t="str">
        <f>IF(ISNUMBER('Cuadro de mando'!T232)=TRUE,'Cuadro de mando'!T232,"")</f>
        <v/>
      </c>
      <c r="E221" s="66" t="str">
        <f>IF(C221="","",VLOOKUP(C221,'Límites Gráfico'!$A:$D,2,FALSE))</f>
        <v/>
      </c>
      <c r="F221" s="66" t="str">
        <f>IF(C221="","",VLOOKUP(C221,'Límites Gráfico'!$A:$D,3,FALSE))</f>
        <v/>
      </c>
      <c r="G221" s="41"/>
      <c r="H221" s="91"/>
    </row>
    <row r="222" spans="1:8" x14ac:dyDescent="0.25">
      <c r="A222" s="12" t="str">
        <f>IF(ISBLANK('Cuadro de mando'!B233)=TRUE,"",'Cuadro de mando'!B233)</f>
        <v/>
      </c>
      <c r="B222" s="67" t="str">
        <f>IF(ISBLANK('Cuadro de mando'!A233)=TRUE,"",'Cuadro de mando'!A233)</f>
        <v/>
      </c>
      <c r="C222" s="31" t="str">
        <f>IF(ISBLANK('Cuadro de mando'!C233)=TRUE,"",'Cuadro de mando'!C233)</f>
        <v/>
      </c>
      <c r="D222" s="66" t="str">
        <f>IF(ISNUMBER('Cuadro de mando'!T233)=TRUE,'Cuadro de mando'!T233,"")</f>
        <v/>
      </c>
      <c r="E222" s="66" t="str">
        <f>IF(C222="","",VLOOKUP(C222,'Límites Gráfico'!$A:$D,2,FALSE))</f>
        <v/>
      </c>
      <c r="F222" s="66" t="str">
        <f>IF(C222="","",VLOOKUP(C222,'Límites Gráfico'!$A:$D,3,FALSE))</f>
        <v/>
      </c>
      <c r="G222" s="41"/>
      <c r="H222" s="91"/>
    </row>
    <row r="223" spans="1:8" x14ac:dyDescent="0.25">
      <c r="A223" s="12" t="str">
        <f>IF(ISBLANK('Cuadro de mando'!B234)=TRUE,"",'Cuadro de mando'!B234)</f>
        <v/>
      </c>
      <c r="B223" s="67" t="str">
        <f>IF(ISBLANK('Cuadro de mando'!A234)=TRUE,"",'Cuadro de mando'!A234)</f>
        <v/>
      </c>
      <c r="C223" s="31" t="str">
        <f>IF(ISBLANK('Cuadro de mando'!C234)=TRUE,"",'Cuadro de mando'!C234)</f>
        <v/>
      </c>
      <c r="D223" s="66" t="str">
        <f>IF(ISNUMBER('Cuadro de mando'!T234)=TRUE,'Cuadro de mando'!T234,"")</f>
        <v/>
      </c>
      <c r="E223" s="66" t="str">
        <f>IF(C223="","",VLOOKUP(C223,'Límites Gráfico'!$A:$D,2,FALSE))</f>
        <v/>
      </c>
      <c r="F223" s="66" t="str">
        <f>IF(C223="","",VLOOKUP(C223,'Límites Gráfico'!$A:$D,3,FALSE))</f>
        <v/>
      </c>
      <c r="G223" s="41"/>
      <c r="H223" s="91"/>
    </row>
    <row r="224" spans="1:8" x14ac:dyDescent="0.25">
      <c r="A224" s="12" t="str">
        <f>IF(ISBLANK('Cuadro de mando'!B235)=TRUE,"",'Cuadro de mando'!B235)</f>
        <v/>
      </c>
      <c r="B224" s="67" t="str">
        <f>IF(ISBLANK('Cuadro de mando'!A235)=TRUE,"",'Cuadro de mando'!A235)</f>
        <v/>
      </c>
      <c r="C224" s="31" t="str">
        <f>IF(ISBLANK('Cuadro de mando'!C235)=TRUE,"",'Cuadro de mando'!C235)</f>
        <v/>
      </c>
      <c r="D224" s="66" t="str">
        <f>IF(ISNUMBER('Cuadro de mando'!T235)=TRUE,'Cuadro de mando'!T235,"")</f>
        <v/>
      </c>
      <c r="E224" s="66" t="str">
        <f>IF(C224="","",VLOOKUP(C224,'Límites Gráfico'!$A:$D,2,FALSE))</f>
        <v/>
      </c>
      <c r="F224" s="66" t="str">
        <f>IF(C224="","",VLOOKUP(C224,'Límites Gráfico'!$A:$D,3,FALSE))</f>
        <v/>
      </c>
      <c r="G224" s="41"/>
      <c r="H224" s="91"/>
    </row>
    <row r="225" spans="1:8" x14ac:dyDescent="0.25">
      <c r="A225" s="12" t="str">
        <f>IF(ISBLANK('Cuadro de mando'!B236)=TRUE,"",'Cuadro de mando'!B236)</f>
        <v/>
      </c>
      <c r="B225" s="67" t="str">
        <f>IF(ISBLANK('Cuadro de mando'!A236)=TRUE,"",'Cuadro de mando'!A236)</f>
        <v/>
      </c>
      <c r="C225" s="31" t="str">
        <f>IF(ISBLANK('Cuadro de mando'!C236)=TRUE,"",'Cuadro de mando'!C236)</f>
        <v/>
      </c>
      <c r="D225" s="66" t="str">
        <f>IF(ISNUMBER('Cuadro de mando'!T236)=TRUE,'Cuadro de mando'!T236,"")</f>
        <v/>
      </c>
      <c r="E225" s="66" t="str">
        <f>IF(C225="","",VLOOKUP(C225,'Límites Gráfico'!$A:$D,2,FALSE))</f>
        <v/>
      </c>
      <c r="F225" s="66" t="str">
        <f>IF(C225="","",VLOOKUP(C225,'Límites Gráfico'!$A:$D,3,FALSE))</f>
        <v/>
      </c>
      <c r="G225" s="41"/>
      <c r="H225" s="91"/>
    </row>
    <row r="226" spans="1:8" x14ac:dyDescent="0.25">
      <c r="A226" s="12" t="str">
        <f>IF(ISBLANK('Cuadro de mando'!B237)=TRUE,"",'Cuadro de mando'!B237)</f>
        <v/>
      </c>
      <c r="B226" s="67" t="str">
        <f>IF(ISBLANK('Cuadro de mando'!A237)=TRUE,"",'Cuadro de mando'!A237)</f>
        <v/>
      </c>
      <c r="C226" s="31" t="str">
        <f>IF(ISBLANK('Cuadro de mando'!C237)=TRUE,"",'Cuadro de mando'!C237)</f>
        <v/>
      </c>
      <c r="D226" s="66" t="str">
        <f>IF(ISNUMBER('Cuadro de mando'!T237)=TRUE,'Cuadro de mando'!T237,"")</f>
        <v/>
      </c>
      <c r="E226" s="66" t="str">
        <f>IF(C226="","",VLOOKUP(C226,'Límites Gráfico'!$A:$D,2,FALSE))</f>
        <v/>
      </c>
      <c r="F226" s="66" t="str">
        <f>IF(C226="","",VLOOKUP(C226,'Límites Gráfico'!$A:$D,3,FALSE))</f>
        <v/>
      </c>
      <c r="G226" s="41"/>
      <c r="H226" s="91"/>
    </row>
    <row r="227" spans="1:8" x14ac:dyDescent="0.25">
      <c r="A227" s="12" t="str">
        <f>IF(ISBLANK('Cuadro de mando'!B238)=TRUE,"",'Cuadro de mando'!B238)</f>
        <v/>
      </c>
      <c r="B227" s="67" t="str">
        <f>IF(ISBLANK('Cuadro de mando'!A238)=TRUE,"",'Cuadro de mando'!A238)</f>
        <v/>
      </c>
      <c r="C227" s="31" t="str">
        <f>IF(ISBLANK('Cuadro de mando'!C238)=TRUE,"",'Cuadro de mando'!C238)</f>
        <v/>
      </c>
      <c r="D227" s="66" t="str">
        <f>IF(ISNUMBER('Cuadro de mando'!T238)=TRUE,'Cuadro de mando'!T238,"")</f>
        <v/>
      </c>
      <c r="E227" s="66" t="str">
        <f>IF(C227="","",VLOOKUP(C227,'Límites Gráfico'!$A:$D,2,FALSE))</f>
        <v/>
      </c>
      <c r="F227" s="66" t="str">
        <f>IF(C227="","",VLOOKUP(C227,'Límites Gráfico'!$A:$D,3,FALSE))</f>
        <v/>
      </c>
      <c r="G227" s="41"/>
      <c r="H227" s="91"/>
    </row>
    <row r="228" spans="1:8" x14ac:dyDescent="0.25">
      <c r="A228" s="12" t="str">
        <f>IF(ISBLANK('Cuadro de mando'!B239)=TRUE,"",'Cuadro de mando'!B239)</f>
        <v/>
      </c>
      <c r="B228" s="67" t="str">
        <f>IF(ISBLANK('Cuadro de mando'!A239)=TRUE,"",'Cuadro de mando'!A239)</f>
        <v/>
      </c>
      <c r="C228" s="31" t="str">
        <f>IF(ISBLANK('Cuadro de mando'!C239)=TRUE,"",'Cuadro de mando'!C239)</f>
        <v/>
      </c>
      <c r="D228" s="66" t="str">
        <f>IF(ISNUMBER('Cuadro de mando'!T239)=TRUE,'Cuadro de mando'!T239,"")</f>
        <v/>
      </c>
      <c r="E228" s="66" t="str">
        <f>IF(C228="","",VLOOKUP(C228,'Límites Gráfico'!$A:$D,2,FALSE))</f>
        <v/>
      </c>
      <c r="F228" s="66" t="str">
        <f>IF(C228="","",VLOOKUP(C228,'Límites Gráfico'!$A:$D,3,FALSE))</f>
        <v/>
      </c>
      <c r="G228" s="41"/>
      <c r="H228" s="91"/>
    </row>
    <row r="229" spans="1:8" x14ac:dyDescent="0.25">
      <c r="A229" s="12" t="str">
        <f>IF(ISBLANK('Cuadro de mando'!B240)=TRUE,"",'Cuadro de mando'!B240)</f>
        <v/>
      </c>
      <c r="B229" s="67" t="str">
        <f>IF(ISBLANK('Cuadro de mando'!A240)=TRUE,"",'Cuadro de mando'!A240)</f>
        <v/>
      </c>
      <c r="C229" s="31" t="str">
        <f>IF(ISBLANK('Cuadro de mando'!C240)=TRUE,"",'Cuadro de mando'!C240)</f>
        <v/>
      </c>
      <c r="D229" s="66" t="str">
        <f>IF(ISNUMBER('Cuadro de mando'!T240)=TRUE,'Cuadro de mando'!T240,"")</f>
        <v/>
      </c>
      <c r="E229" s="66" t="str">
        <f>IF(C229="","",VLOOKUP(C229,'Límites Gráfico'!$A:$D,2,FALSE))</f>
        <v/>
      </c>
      <c r="F229" s="66" t="str">
        <f>IF(C229="","",VLOOKUP(C229,'Límites Gráfico'!$A:$D,3,FALSE))</f>
        <v/>
      </c>
      <c r="G229" s="41"/>
      <c r="H229" s="91"/>
    </row>
    <row r="230" spans="1:8" x14ac:dyDescent="0.25">
      <c r="A230" s="12" t="str">
        <f>IF(ISBLANK('Cuadro de mando'!B241)=TRUE,"",'Cuadro de mando'!B241)</f>
        <v/>
      </c>
      <c r="B230" s="67" t="str">
        <f>IF(ISBLANK('Cuadro de mando'!A241)=TRUE,"",'Cuadro de mando'!A241)</f>
        <v/>
      </c>
      <c r="C230" s="31" t="str">
        <f>IF(ISBLANK('Cuadro de mando'!C241)=TRUE,"",'Cuadro de mando'!C241)</f>
        <v/>
      </c>
      <c r="D230" s="66" t="str">
        <f>IF(ISNUMBER('Cuadro de mando'!T241)=TRUE,'Cuadro de mando'!T241,"")</f>
        <v/>
      </c>
      <c r="E230" s="66" t="str">
        <f>IF(C230="","",VLOOKUP(C230,'Límites Gráfico'!$A:$D,2,FALSE))</f>
        <v/>
      </c>
      <c r="F230" s="66" t="str">
        <f>IF(C230="","",VLOOKUP(C230,'Límites Gráfico'!$A:$D,3,FALSE))</f>
        <v/>
      </c>
      <c r="G230" s="41"/>
      <c r="H230" s="91"/>
    </row>
    <row r="231" spans="1:8" x14ac:dyDescent="0.25">
      <c r="A231" s="12" t="str">
        <f>IF(ISBLANK('Cuadro de mando'!B242)=TRUE,"",'Cuadro de mando'!B242)</f>
        <v/>
      </c>
      <c r="B231" s="67" t="str">
        <f>IF(ISBLANK('Cuadro de mando'!A242)=TRUE,"",'Cuadro de mando'!A242)</f>
        <v/>
      </c>
      <c r="C231" s="31" t="str">
        <f>IF(ISBLANK('Cuadro de mando'!C242)=TRUE,"",'Cuadro de mando'!C242)</f>
        <v/>
      </c>
      <c r="D231" s="66" t="str">
        <f>IF(ISNUMBER('Cuadro de mando'!T242)=TRUE,'Cuadro de mando'!T242,"")</f>
        <v/>
      </c>
      <c r="E231" s="66" t="str">
        <f>IF(C231="","",VLOOKUP(C231,'Límites Gráfico'!$A:$D,2,FALSE))</f>
        <v/>
      </c>
      <c r="F231" s="66" t="str">
        <f>IF(C231="","",VLOOKUP(C231,'Límites Gráfico'!$A:$D,3,FALSE))</f>
        <v/>
      </c>
      <c r="G231" s="41"/>
      <c r="H231" s="91"/>
    </row>
    <row r="232" spans="1:8" x14ac:dyDescent="0.25">
      <c r="A232" s="12" t="str">
        <f>IF(ISBLANK('Cuadro de mando'!B243)=TRUE,"",'Cuadro de mando'!B243)</f>
        <v/>
      </c>
      <c r="B232" s="67" t="str">
        <f>IF(ISBLANK('Cuadro de mando'!A243)=TRUE,"",'Cuadro de mando'!A243)</f>
        <v/>
      </c>
      <c r="C232" s="31" t="str">
        <f>IF(ISBLANK('Cuadro de mando'!C243)=TRUE,"",'Cuadro de mando'!C243)</f>
        <v/>
      </c>
      <c r="D232" s="66" t="str">
        <f>IF(ISNUMBER('Cuadro de mando'!T243)=TRUE,'Cuadro de mando'!T243,"")</f>
        <v/>
      </c>
      <c r="E232" s="66" t="str">
        <f>IF(C232="","",VLOOKUP(C232,'Límites Gráfico'!$A:$D,2,FALSE))</f>
        <v/>
      </c>
      <c r="F232" s="66" t="str">
        <f>IF(C232="","",VLOOKUP(C232,'Límites Gráfico'!$A:$D,3,FALSE))</f>
        <v/>
      </c>
      <c r="G232" s="41"/>
      <c r="H232" s="91"/>
    </row>
    <row r="233" spans="1:8" x14ac:dyDescent="0.25">
      <c r="A233" s="12" t="str">
        <f>IF(ISBLANK('Cuadro de mando'!B244)=TRUE,"",'Cuadro de mando'!B244)</f>
        <v/>
      </c>
      <c r="B233" s="67" t="str">
        <f>IF(ISBLANK('Cuadro de mando'!A244)=TRUE,"",'Cuadro de mando'!A244)</f>
        <v/>
      </c>
      <c r="C233" s="31" t="str">
        <f>IF(ISBLANK('Cuadro de mando'!C244)=TRUE,"",'Cuadro de mando'!C244)</f>
        <v/>
      </c>
      <c r="D233" s="66" t="str">
        <f>IF(ISNUMBER('Cuadro de mando'!T244)=TRUE,'Cuadro de mando'!T244,"")</f>
        <v/>
      </c>
      <c r="E233" s="66" t="str">
        <f>IF(C233="","",VLOOKUP(C233,'Límites Gráfico'!$A:$D,2,FALSE))</f>
        <v/>
      </c>
      <c r="F233" s="66" t="str">
        <f>IF(C233="","",VLOOKUP(C233,'Límites Gráfico'!$A:$D,3,FALSE))</f>
        <v/>
      </c>
      <c r="G233" s="41"/>
      <c r="H233" s="91"/>
    </row>
    <row r="234" spans="1:8" x14ac:dyDescent="0.25">
      <c r="A234" s="12" t="str">
        <f>IF(ISBLANK('Cuadro de mando'!B245)=TRUE,"",'Cuadro de mando'!B245)</f>
        <v/>
      </c>
      <c r="B234" s="67" t="str">
        <f>IF(ISBLANK('Cuadro de mando'!A245)=TRUE,"",'Cuadro de mando'!A245)</f>
        <v/>
      </c>
      <c r="C234" s="31" t="str">
        <f>IF(ISBLANK('Cuadro de mando'!C245)=TRUE,"",'Cuadro de mando'!C245)</f>
        <v/>
      </c>
      <c r="D234" s="66" t="str">
        <f>IF(ISNUMBER('Cuadro de mando'!T245)=TRUE,'Cuadro de mando'!T245,"")</f>
        <v/>
      </c>
      <c r="E234" s="66" t="str">
        <f>IF(C234="","",VLOOKUP(C234,'Límites Gráfico'!$A:$D,2,FALSE))</f>
        <v/>
      </c>
      <c r="F234" s="66" t="str">
        <f>IF(C234="","",VLOOKUP(C234,'Límites Gráfico'!$A:$D,3,FALSE))</f>
        <v/>
      </c>
      <c r="G234" s="41"/>
      <c r="H234" s="91"/>
    </row>
    <row r="235" spans="1:8" x14ac:dyDescent="0.25">
      <c r="A235" s="12" t="str">
        <f>IF(ISBLANK('Cuadro de mando'!B246)=TRUE,"",'Cuadro de mando'!B246)</f>
        <v/>
      </c>
      <c r="B235" s="67" t="str">
        <f>IF(ISBLANK('Cuadro de mando'!A246)=TRUE,"",'Cuadro de mando'!A246)</f>
        <v/>
      </c>
      <c r="C235" s="31" t="str">
        <f>IF(ISBLANK('Cuadro de mando'!C246)=TRUE,"",'Cuadro de mando'!C246)</f>
        <v/>
      </c>
      <c r="D235" s="66" t="str">
        <f>IF(ISNUMBER('Cuadro de mando'!T246)=TRUE,'Cuadro de mando'!T246,"")</f>
        <v/>
      </c>
      <c r="E235" s="66" t="str">
        <f>IF(C235="","",VLOOKUP(C235,'Límites Gráfico'!$A:$D,2,FALSE))</f>
        <v/>
      </c>
      <c r="F235" s="66" t="str">
        <f>IF(C235="","",VLOOKUP(C235,'Límites Gráfico'!$A:$D,3,FALSE))</f>
        <v/>
      </c>
      <c r="G235" s="41"/>
      <c r="H235" s="91"/>
    </row>
    <row r="236" spans="1:8" x14ac:dyDescent="0.25">
      <c r="A236" s="12" t="str">
        <f>IF(ISBLANK('Cuadro de mando'!B247)=TRUE,"",'Cuadro de mando'!B247)</f>
        <v/>
      </c>
      <c r="B236" s="67" t="str">
        <f>IF(ISBLANK('Cuadro de mando'!A247)=TRUE,"",'Cuadro de mando'!A247)</f>
        <v/>
      </c>
      <c r="C236" s="31" t="str">
        <f>IF(ISBLANK('Cuadro de mando'!C247)=TRUE,"",'Cuadro de mando'!C247)</f>
        <v/>
      </c>
      <c r="D236" s="66" t="str">
        <f>IF(ISNUMBER('Cuadro de mando'!T247)=TRUE,'Cuadro de mando'!T247,"")</f>
        <v/>
      </c>
      <c r="E236" s="66" t="str">
        <f>IF(C236="","",VLOOKUP(C236,'Límites Gráfico'!$A:$D,2,FALSE))</f>
        <v/>
      </c>
      <c r="F236" s="66" t="str">
        <f>IF(C236="","",VLOOKUP(C236,'Límites Gráfico'!$A:$D,3,FALSE))</f>
        <v/>
      </c>
      <c r="G236" s="41"/>
      <c r="H236" s="91"/>
    </row>
    <row r="237" spans="1:8" x14ac:dyDescent="0.25">
      <c r="A237" s="12" t="str">
        <f>IF(ISBLANK('Cuadro de mando'!B248)=TRUE,"",'Cuadro de mando'!B248)</f>
        <v/>
      </c>
      <c r="B237" s="67" t="str">
        <f>IF(ISBLANK('Cuadro de mando'!A248)=TRUE,"",'Cuadro de mando'!A248)</f>
        <v/>
      </c>
      <c r="C237" s="31" t="str">
        <f>IF(ISBLANK('Cuadro de mando'!C248)=TRUE,"",'Cuadro de mando'!C248)</f>
        <v/>
      </c>
      <c r="D237" s="66" t="str">
        <f>IF(ISNUMBER('Cuadro de mando'!T248)=TRUE,'Cuadro de mando'!T248,"")</f>
        <v/>
      </c>
      <c r="E237" s="66" t="str">
        <f>IF(C237="","",VLOOKUP(C237,'Límites Gráfico'!$A:$D,2,FALSE))</f>
        <v/>
      </c>
      <c r="F237" s="66" t="str">
        <f>IF(C237="","",VLOOKUP(C237,'Límites Gráfico'!$A:$D,3,FALSE))</f>
        <v/>
      </c>
      <c r="G237" s="41"/>
      <c r="H237" s="91"/>
    </row>
    <row r="238" spans="1:8" x14ac:dyDescent="0.25">
      <c r="A238" s="12" t="str">
        <f>IF(ISBLANK('Cuadro de mando'!B249)=TRUE,"",'Cuadro de mando'!B249)</f>
        <v/>
      </c>
      <c r="B238" s="67" t="str">
        <f>IF(ISBLANK('Cuadro de mando'!A249)=TRUE,"",'Cuadro de mando'!A249)</f>
        <v/>
      </c>
      <c r="C238" s="31" t="str">
        <f>IF(ISBLANK('Cuadro de mando'!C249)=TRUE,"",'Cuadro de mando'!C249)</f>
        <v/>
      </c>
      <c r="D238" s="66" t="str">
        <f>IF(ISNUMBER('Cuadro de mando'!T249)=TRUE,'Cuadro de mando'!T249,"")</f>
        <v/>
      </c>
      <c r="E238" s="66" t="str">
        <f>IF(C238="","",VLOOKUP(C238,'Límites Gráfico'!$A:$D,2,FALSE))</f>
        <v/>
      </c>
      <c r="F238" s="66" t="str">
        <f>IF(C238="","",VLOOKUP(C238,'Límites Gráfico'!$A:$D,3,FALSE))</f>
        <v/>
      </c>
      <c r="G238" s="41"/>
      <c r="H238" s="91"/>
    </row>
    <row r="239" spans="1:8" x14ac:dyDescent="0.25">
      <c r="A239" s="12" t="str">
        <f>IF(ISBLANK('Cuadro de mando'!B250)=TRUE,"",'Cuadro de mando'!B250)</f>
        <v/>
      </c>
      <c r="B239" s="67" t="str">
        <f>IF(ISBLANK('Cuadro de mando'!A250)=TRUE,"",'Cuadro de mando'!A250)</f>
        <v/>
      </c>
      <c r="C239" s="31" t="str">
        <f>IF(ISBLANK('Cuadro de mando'!C250)=TRUE,"",'Cuadro de mando'!C250)</f>
        <v/>
      </c>
      <c r="D239" s="66" t="str">
        <f>IF(ISNUMBER('Cuadro de mando'!T250)=TRUE,'Cuadro de mando'!T250,"")</f>
        <v/>
      </c>
      <c r="E239" s="66" t="str">
        <f>IF(C239="","",VLOOKUP(C239,'Límites Gráfico'!$A:$D,2,FALSE))</f>
        <v/>
      </c>
      <c r="F239" s="66" t="str">
        <f>IF(C239="","",VLOOKUP(C239,'Límites Gráfico'!$A:$D,3,FALSE))</f>
        <v/>
      </c>
      <c r="G239" s="41"/>
      <c r="H239" s="91"/>
    </row>
    <row r="240" spans="1:8" x14ac:dyDescent="0.25">
      <c r="A240" s="12" t="str">
        <f>IF(ISBLANK('Cuadro de mando'!B251)=TRUE,"",'Cuadro de mando'!B251)</f>
        <v/>
      </c>
      <c r="B240" s="67" t="str">
        <f>IF(ISBLANK('Cuadro de mando'!A251)=TRUE,"",'Cuadro de mando'!A251)</f>
        <v/>
      </c>
      <c r="C240" s="31" t="str">
        <f>IF(ISBLANK('Cuadro de mando'!C251)=TRUE,"",'Cuadro de mando'!C251)</f>
        <v/>
      </c>
      <c r="D240" s="66" t="str">
        <f>IF(ISNUMBER('Cuadro de mando'!T251)=TRUE,'Cuadro de mando'!T251,"")</f>
        <v/>
      </c>
      <c r="E240" s="66" t="str">
        <f>IF(C240="","",VLOOKUP(C240,'Límites Gráfico'!$A:$D,2,FALSE))</f>
        <v/>
      </c>
      <c r="F240" s="66" t="str">
        <f>IF(C240="","",VLOOKUP(C240,'Límites Gráfico'!$A:$D,3,FALSE))</f>
        <v/>
      </c>
      <c r="G240" s="41"/>
      <c r="H240" s="91"/>
    </row>
    <row r="241" spans="1:8" x14ac:dyDescent="0.25">
      <c r="A241" s="12" t="str">
        <f>IF(ISBLANK('Cuadro de mando'!B252)=TRUE,"",'Cuadro de mando'!B252)</f>
        <v/>
      </c>
      <c r="B241" s="67" t="str">
        <f>IF(ISBLANK('Cuadro de mando'!A252)=TRUE,"",'Cuadro de mando'!A252)</f>
        <v/>
      </c>
      <c r="C241" s="31" t="str">
        <f>IF(ISBLANK('Cuadro de mando'!C252)=TRUE,"",'Cuadro de mando'!C252)</f>
        <v/>
      </c>
      <c r="D241" s="66" t="str">
        <f>IF(ISNUMBER('Cuadro de mando'!T252)=TRUE,'Cuadro de mando'!T252,"")</f>
        <v/>
      </c>
      <c r="E241" s="66" t="str">
        <f>IF(C241="","",VLOOKUP(C241,'Límites Gráfico'!$A:$D,2,FALSE))</f>
        <v/>
      </c>
      <c r="F241" s="66" t="str">
        <f>IF(C241="","",VLOOKUP(C241,'Límites Gráfico'!$A:$D,3,FALSE))</f>
        <v/>
      </c>
      <c r="G241" s="41"/>
      <c r="H241" s="91"/>
    </row>
    <row r="242" spans="1:8" x14ac:dyDescent="0.25">
      <c r="A242" s="12" t="str">
        <f>IF(ISBLANK('Cuadro de mando'!B253)=TRUE,"",'Cuadro de mando'!B253)</f>
        <v/>
      </c>
      <c r="B242" s="67" t="str">
        <f>IF(ISBLANK('Cuadro de mando'!A253)=TRUE,"",'Cuadro de mando'!A253)</f>
        <v/>
      </c>
      <c r="C242" s="31" t="str">
        <f>IF(ISBLANK('Cuadro de mando'!C253)=TRUE,"",'Cuadro de mando'!C253)</f>
        <v/>
      </c>
      <c r="D242" s="66" t="str">
        <f>IF(ISNUMBER('Cuadro de mando'!T253)=TRUE,'Cuadro de mando'!T253,"")</f>
        <v/>
      </c>
      <c r="E242" s="66" t="str">
        <f>IF(C242="","",VLOOKUP(C242,'Límites Gráfico'!$A:$D,2,FALSE))</f>
        <v/>
      </c>
      <c r="F242" s="66" t="str">
        <f>IF(C242="","",VLOOKUP(C242,'Límites Gráfico'!$A:$D,3,FALSE))</f>
        <v/>
      </c>
      <c r="G242" s="41"/>
      <c r="H242" s="91"/>
    </row>
    <row r="243" spans="1:8" x14ac:dyDescent="0.25">
      <c r="A243" s="12" t="str">
        <f>IF(ISBLANK('Cuadro de mando'!B254)=TRUE,"",'Cuadro de mando'!B254)</f>
        <v/>
      </c>
      <c r="B243" s="67" t="str">
        <f>IF(ISBLANK('Cuadro de mando'!A254)=TRUE,"",'Cuadro de mando'!A254)</f>
        <v/>
      </c>
      <c r="C243" s="31" t="str">
        <f>IF(ISBLANK('Cuadro de mando'!C254)=TRUE,"",'Cuadro de mando'!C254)</f>
        <v/>
      </c>
      <c r="D243" s="66" t="str">
        <f>IF(ISNUMBER('Cuadro de mando'!T254)=TRUE,'Cuadro de mando'!T254,"")</f>
        <v/>
      </c>
      <c r="E243" s="66" t="str">
        <f>IF(C243="","",VLOOKUP(C243,'Límites Gráfico'!$A:$D,2,FALSE))</f>
        <v/>
      </c>
      <c r="F243" s="66" t="str">
        <f>IF(C243="","",VLOOKUP(C243,'Límites Gráfico'!$A:$D,3,FALSE))</f>
        <v/>
      </c>
      <c r="G243" s="41"/>
      <c r="H243" s="91"/>
    </row>
    <row r="244" spans="1:8" x14ac:dyDescent="0.25">
      <c r="A244" s="12" t="str">
        <f>IF(ISBLANK('Cuadro de mando'!B255)=TRUE,"",'Cuadro de mando'!B255)</f>
        <v/>
      </c>
      <c r="B244" s="67" t="str">
        <f>IF(ISBLANK('Cuadro de mando'!A255)=TRUE,"",'Cuadro de mando'!A255)</f>
        <v/>
      </c>
      <c r="C244" s="31" t="str">
        <f>IF(ISBLANK('Cuadro de mando'!C255)=TRUE,"",'Cuadro de mando'!C255)</f>
        <v/>
      </c>
      <c r="D244" s="66" t="str">
        <f>IF(ISNUMBER('Cuadro de mando'!T255)=TRUE,'Cuadro de mando'!T255,"")</f>
        <v/>
      </c>
      <c r="E244" s="66" t="str">
        <f>IF(C244="","",VLOOKUP(C244,'Límites Gráfico'!$A:$D,2,FALSE))</f>
        <v/>
      </c>
      <c r="F244" s="66" t="str">
        <f>IF(C244="","",VLOOKUP(C244,'Límites Gráfico'!$A:$D,3,FALSE))</f>
        <v/>
      </c>
      <c r="G244" s="41"/>
      <c r="H244" s="91"/>
    </row>
    <row r="245" spans="1:8" x14ac:dyDescent="0.25">
      <c r="A245" s="12" t="str">
        <f>IF(ISBLANK('Cuadro de mando'!B256)=TRUE,"",'Cuadro de mando'!B256)</f>
        <v/>
      </c>
      <c r="B245" s="67" t="str">
        <f>IF(ISBLANK('Cuadro de mando'!A256)=TRUE,"",'Cuadro de mando'!A256)</f>
        <v/>
      </c>
      <c r="C245" s="31" t="str">
        <f>IF(ISBLANK('Cuadro de mando'!C256)=TRUE,"",'Cuadro de mando'!C256)</f>
        <v/>
      </c>
      <c r="D245" s="66" t="str">
        <f>IF(ISNUMBER('Cuadro de mando'!T256)=TRUE,'Cuadro de mando'!T256,"")</f>
        <v/>
      </c>
      <c r="E245" s="66" t="str">
        <f>IF(C245="","",VLOOKUP(C245,'Límites Gráfico'!$A:$D,2,FALSE))</f>
        <v/>
      </c>
      <c r="F245" s="66" t="str">
        <f>IF(C245="","",VLOOKUP(C245,'Límites Gráfico'!$A:$D,3,FALSE))</f>
        <v/>
      </c>
      <c r="G245" s="41"/>
      <c r="H245" s="91"/>
    </row>
    <row r="246" spans="1:8" x14ac:dyDescent="0.25">
      <c r="A246" s="12" t="str">
        <f>IF(ISBLANK('Cuadro de mando'!B257)=TRUE,"",'Cuadro de mando'!B257)</f>
        <v/>
      </c>
      <c r="B246" s="67" t="str">
        <f>IF(ISBLANK('Cuadro de mando'!A257)=TRUE,"",'Cuadro de mando'!A257)</f>
        <v/>
      </c>
      <c r="C246" s="31" t="str">
        <f>IF(ISBLANK('Cuadro de mando'!C257)=TRUE,"",'Cuadro de mando'!C257)</f>
        <v/>
      </c>
      <c r="D246" s="66" t="str">
        <f>IF(ISNUMBER('Cuadro de mando'!T257)=TRUE,'Cuadro de mando'!T257,"")</f>
        <v/>
      </c>
      <c r="E246" s="66" t="str">
        <f>IF(C246="","",VLOOKUP(C246,'Límites Gráfico'!$A:$D,2,FALSE))</f>
        <v/>
      </c>
      <c r="F246" s="66" t="str">
        <f>IF(C246="","",VLOOKUP(C246,'Límites Gráfico'!$A:$D,3,FALSE))</f>
        <v/>
      </c>
      <c r="G246" s="41"/>
      <c r="H246" s="91"/>
    </row>
    <row r="247" spans="1:8" x14ac:dyDescent="0.25">
      <c r="A247" s="12" t="str">
        <f>IF(ISBLANK('Cuadro de mando'!B258)=TRUE,"",'Cuadro de mando'!B258)</f>
        <v/>
      </c>
      <c r="B247" s="67" t="str">
        <f>IF(ISBLANK('Cuadro de mando'!A258)=TRUE,"",'Cuadro de mando'!A258)</f>
        <v/>
      </c>
      <c r="C247" s="31" t="str">
        <f>IF(ISBLANK('Cuadro de mando'!C258)=TRUE,"",'Cuadro de mando'!C258)</f>
        <v/>
      </c>
      <c r="D247" s="66" t="str">
        <f>IF(ISNUMBER('Cuadro de mando'!T258)=TRUE,'Cuadro de mando'!T258,"")</f>
        <v/>
      </c>
      <c r="E247" s="66" t="str">
        <f>IF(C247="","",VLOOKUP(C247,'Límites Gráfico'!$A:$D,2,FALSE))</f>
        <v/>
      </c>
      <c r="F247" s="66" t="str">
        <f>IF(C247="","",VLOOKUP(C247,'Límites Gráfico'!$A:$D,3,FALSE))</f>
        <v/>
      </c>
      <c r="G247" s="41"/>
      <c r="H247" s="91"/>
    </row>
    <row r="248" spans="1:8" x14ac:dyDescent="0.25">
      <c r="A248" s="12" t="str">
        <f>IF(ISBLANK('Cuadro de mando'!B259)=TRUE,"",'Cuadro de mando'!B259)</f>
        <v/>
      </c>
      <c r="B248" s="67" t="str">
        <f>IF(ISBLANK('Cuadro de mando'!A259)=TRUE,"",'Cuadro de mando'!A259)</f>
        <v/>
      </c>
      <c r="C248" s="31" t="str">
        <f>IF(ISBLANK('Cuadro de mando'!C259)=TRUE,"",'Cuadro de mando'!C259)</f>
        <v/>
      </c>
      <c r="D248" s="66" t="str">
        <f>IF(ISNUMBER('Cuadro de mando'!T259)=TRUE,'Cuadro de mando'!T259,"")</f>
        <v/>
      </c>
      <c r="E248" s="66" t="str">
        <f>IF(C248="","",VLOOKUP(C248,'Límites Gráfico'!$A:$D,2,FALSE))</f>
        <v/>
      </c>
      <c r="F248" s="66" t="str">
        <f>IF(C248="","",VLOOKUP(C248,'Límites Gráfico'!$A:$D,3,FALSE))</f>
        <v/>
      </c>
      <c r="G248" s="41"/>
      <c r="H248" s="91"/>
    </row>
    <row r="249" spans="1:8" x14ac:dyDescent="0.25">
      <c r="A249" s="12" t="str">
        <f>IF(ISBLANK('Cuadro de mando'!B260)=TRUE,"",'Cuadro de mando'!B260)</f>
        <v/>
      </c>
      <c r="B249" s="67" t="str">
        <f>IF(ISBLANK('Cuadro de mando'!A260)=TRUE,"",'Cuadro de mando'!A260)</f>
        <v/>
      </c>
      <c r="C249" s="31" t="str">
        <f>IF(ISBLANK('Cuadro de mando'!C260)=TRUE,"",'Cuadro de mando'!C260)</f>
        <v/>
      </c>
      <c r="D249" s="66" t="str">
        <f>IF(ISNUMBER('Cuadro de mando'!T260)=TRUE,'Cuadro de mando'!T260,"")</f>
        <v/>
      </c>
      <c r="E249" s="66" t="str">
        <f>IF(C249="","",VLOOKUP(C249,'Límites Gráfico'!$A:$D,2,FALSE))</f>
        <v/>
      </c>
      <c r="F249" s="66" t="str">
        <f>IF(C249="","",VLOOKUP(C249,'Límites Gráfico'!$A:$D,3,FALSE))</f>
        <v/>
      </c>
      <c r="G249" s="41"/>
      <c r="H249" s="91"/>
    </row>
    <row r="250" spans="1:8" x14ac:dyDescent="0.25">
      <c r="A250" s="12" t="str">
        <f>IF(ISBLANK('Cuadro de mando'!B261)=TRUE,"",'Cuadro de mando'!B261)</f>
        <v/>
      </c>
      <c r="B250" s="67" t="str">
        <f>IF(ISBLANK('Cuadro de mando'!A261)=TRUE,"",'Cuadro de mando'!A261)</f>
        <v/>
      </c>
      <c r="C250" s="31" t="str">
        <f>IF(ISBLANK('Cuadro de mando'!C261)=TRUE,"",'Cuadro de mando'!C261)</f>
        <v/>
      </c>
      <c r="D250" s="66" t="str">
        <f>IF(ISNUMBER('Cuadro de mando'!T261)=TRUE,'Cuadro de mando'!T261,"")</f>
        <v/>
      </c>
      <c r="E250" s="66" t="str">
        <f>IF(C250="","",VLOOKUP(C250,'Límites Gráfico'!$A:$D,2,FALSE))</f>
        <v/>
      </c>
      <c r="F250" s="66" t="str">
        <f>IF(C250="","",VLOOKUP(C250,'Límites Gráfico'!$A:$D,3,FALSE))</f>
        <v/>
      </c>
      <c r="G250" s="41"/>
      <c r="H250" s="91"/>
    </row>
    <row r="251" spans="1:8" x14ac:dyDescent="0.25">
      <c r="A251" s="12" t="str">
        <f>IF(ISBLANK('Cuadro de mando'!B262)=TRUE,"",'Cuadro de mando'!B262)</f>
        <v/>
      </c>
      <c r="B251" s="67" t="str">
        <f>IF(ISBLANK('Cuadro de mando'!A262)=TRUE,"",'Cuadro de mando'!A262)</f>
        <v/>
      </c>
      <c r="C251" s="31" t="str">
        <f>IF(ISBLANK('Cuadro de mando'!C262)=TRUE,"",'Cuadro de mando'!C262)</f>
        <v/>
      </c>
      <c r="D251" s="66" t="str">
        <f>IF(ISNUMBER('Cuadro de mando'!T262)=TRUE,'Cuadro de mando'!T262,"")</f>
        <v/>
      </c>
      <c r="E251" s="66" t="str">
        <f>IF(C251="","",VLOOKUP(C251,'Límites Gráfico'!$A:$D,2,FALSE))</f>
        <v/>
      </c>
      <c r="F251" s="66" t="str">
        <f>IF(C251="","",VLOOKUP(C251,'Límites Gráfico'!$A:$D,3,FALSE))</f>
        <v/>
      </c>
      <c r="G251" s="41"/>
      <c r="H251" s="91"/>
    </row>
    <row r="252" spans="1:8" x14ac:dyDescent="0.25">
      <c r="A252" s="12" t="str">
        <f>IF(ISBLANK('Cuadro de mando'!B263)=TRUE,"",'Cuadro de mando'!B263)</f>
        <v/>
      </c>
      <c r="B252" s="67" t="str">
        <f>IF(ISBLANK('Cuadro de mando'!A263)=TRUE,"",'Cuadro de mando'!A263)</f>
        <v/>
      </c>
      <c r="C252" s="31" t="str">
        <f>IF(ISBLANK('Cuadro de mando'!C263)=TRUE,"",'Cuadro de mando'!C263)</f>
        <v/>
      </c>
      <c r="D252" s="66" t="str">
        <f>IF(ISNUMBER('Cuadro de mando'!T263)=TRUE,'Cuadro de mando'!T263,"")</f>
        <v/>
      </c>
      <c r="E252" s="66" t="str">
        <f>IF(C252="","",VLOOKUP(C252,'Límites Gráfico'!$A:$D,2,FALSE))</f>
        <v/>
      </c>
      <c r="F252" s="66" t="str">
        <f>IF(C252="","",VLOOKUP(C252,'Límites Gráfico'!$A:$D,3,FALSE))</f>
        <v/>
      </c>
      <c r="G252" s="41"/>
      <c r="H252" s="91"/>
    </row>
    <row r="253" spans="1:8" x14ac:dyDescent="0.25">
      <c r="A253" s="12" t="str">
        <f>IF(ISBLANK('Cuadro de mando'!B264)=TRUE,"",'Cuadro de mando'!B264)</f>
        <v/>
      </c>
      <c r="B253" s="67" t="str">
        <f>IF(ISBLANK('Cuadro de mando'!A264)=TRUE,"",'Cuadro de mando'!A264)</f>
        <v/>
      </c>
      <c r="C253" s="31" t="str">
        <f>IF(ISBLANK('Cuadro de mando'!C264)=TRUE,"",'Cuadro de mando'!C264)</f>
        <v/>
      </c>
      <c r="D253" s="66" t="str">
        <f>IF(ISNUMBER('Cuadro de mando'!T264)=TRUE,'Cuadro de mando'!T264,"")</f>
        <v/>
      </c>
      <c r="E253" s="66" t="str">
        <f>IF(C253="","",VLOOKUP(C253,'Límites Gráfico'!$A:$D,2,FALSE))</f>
        <v/>
      </c>
      <c r="F253" s="66" t="str">
        <f>IF(C253="","",VLOOKUP(C253,'Límites Gráfico'!$A:$D,3,FALSE))</f>
        <v/>
      </c>
      <c r="G253" s="41"/>
      <c r="H253" s="91"/>
    </row>
    <row r="254" spans="1:8" x14ac:dyDescent="0.25">
      <c r="A254" s="12" t="str">
        <f>IF(ISBLANK('Cuadro de mando'!B265)=TRUE,"",'Cuadro de mando'!B265)</f>
        <v/>
      </c>
      <c r="B254" s="67" t="str">
        <f>IF(ISBLANK('Cuadro de mando'!A265)=TRUE,"",'Cuadro de mando'!A265)</f>
        <v/>
      </c>
      <c r="C254" s="31" t="str">
        <f>IF(ISBLANK('Cuadro de mando'!C265)=TRUE,"",'Cuadro de mando'!C265)</f>
        <v/>
      </c>
      <c r="D254" s="66" t="str">
        <f>IF(ISNUMBER('Cuadro de mando'!T265)=TRUE,'Cuadro de mando'!T265,"")</f>
        <v/>
      </c>
      <c r="E254" s="66" t="str">
        <f>IF(C254="","",VLOOKUP(C254,'Límites Gráfico'!$A:$D,2,FALSE))</f>
        <v/>
      </c>
      <c r="F254" s="66" t="str">
        <f>IF(C254="","",VLOOKUP(C254,'Límites Gráfico'!$A:$D,3,FALSE))</f>
        <v/>
      </c>
      <c r="G254" s="41"/>
      <c r="H254" s="91"/>
    </row>
    <row r="255" spans="1:8" x14ac:dyDescent="0.25">
      <c r="A255" s="12" t="str">
        <f>IF(ISBLANK('Cuadro de mando'!B266)=TRUE,"",'Cuadro de mando'!B266)</f>
        <v/>
      </c>
      <c r="B255" s="67" t="str">
        <f>IF(ISBLANK('Cuadro de mando'!A266)=TRUE,"",'Cuadro de mando'!A266)</f>
        <v/>
      </c>
      <c r="C255" s="31" t="str">
        <f>IF(ISBLANK('Cuadro de mando'!C266)=TRUE,"",'Cuadro de mando'!C266)</f>
        <v/>
      </c>
      <c r="D255" s="66" t="str">
        <f>IF(ISNUMBER('Cuadro de mando'!T266)=TRUE,'Cuadro de mando'!T266,"")</f>
        <v/>
      </c>
      <c r="E255" s="66" t="str">
        <f>IF(C255="","",VLOOKUP(C255,'Límites Gráfico'!$A:$D,2,FALSE))</f>
        <v/>
      </c>
      <c r="F255" s="66" t="str">
        <f>IF(C255="","",VLOOKUP(C255,'Límites Gráfico'!$A:$D,3,FALSE))</f>
        <v/>
      </c>
      <c r="G255" s="41"/>
      <c r="H255" s="91"/>
    </row>
    <row r="256" spans="1:8" x14ac:dyDescent="0.25">
      <c r="A256" s="12" t="str">
        <f>IF(ISBLANK('Cuadro de mando'!B267)=TRUE,"",'Cuadro de mando'!B267)</f>
        <v/>
      </c>
      <c r="B256" s="67" t="str">
        <f>IF(ISBLANK('Cuadro de mando'!A267)=TRUE,"",'Cuadro de mando'!A267)</f>
        <v/>
      </c>
      <c r="C256" s="31" t="str">
        <f>IF(ISBLANK('Cuadro de mando'!C267)=TRUE,"",'Cuadro de mando'!C267)</f>
        <v/>
      </c>
      <c r="D256" s="66" t="str">
        <f>IF(ISNUMBER('Cuadro de mando'!T267)=TRUE,'Cuadro de mando'!T267,"")</f>
        <v/>
      </c>
      <c r="E256" s="66" t="str">
        <f>IF(C256="","",VLOOKUP(C256,'Límites Gráfico'!$A:$D,2,FALSE))</f>
        <v/>
      </c>
      <c r="F256" s="66" t="str">
        <f>IF(C256="","",VLOOKUP(C256,'Límites Gráfico'!$A:$D,3,FALSE))</f>
        <v/>
      </c>
      <c r="G256" s="41"/>
      <c r="H256" s="91"/>
    </row>
    <row r="257" spans="1:8" x14ac:dyDescent="0.25">
      <c r="A257" s="12" t="str">
        <f>IF(ISBLANK('Cuadro de mando'!B268)=TRUE,"",'Cuadro de mando'!B268)</f>
        <v/>
      </c>
      <c r="B257" s="67" t="str">
        <f>IF(ISBLANK('Cuadro de mando'!A268)=TRUE,"",'Cuadro de mando'!A268)</f>
        <v/>
      </c>
      <c r="C257" s="31" t="str">
        <f>IF(ISBLANK('Cuadro de mando'!C268)=TRUE,"",'Cuadro de mando'!C268)</f>
        <v/>
      </c>
      <c r="D257" s="66" t="str">
        <f>IF(ISNUMBER('Cuadro de mando'!T268)=TRUE,'Cuadro de mando'!T268,"")</f>
        <v/>
      </c>
      <c r="E257" s="66" t="str">
        <f>IF(C257="","",VLOOKUP(C257,'Límites Gráfico'!$A:$D,2,FALSE))</f>
        <v/>
      </c>
      <c r="F257" s="66" t="str">
        <f>IF(C257="","",VLOOKUP(C257,'Límites Gráfico'!$A:$D,3,FALSE))</f>
        <v/>
      </c>
      <c r="G257" s="41"/>
      <c r="H257" s="91"/>
    </row>
    <row r="258" spans="1:8" x14ac:dyDescent="0.25">
      <c r="A258" s="12" t="str">
        <f>IF(ISBLANK('Cuadro de mando'!B269)=TRUE,"",'Cuadro de mando'!B269)</f>
        <v/>
      </c>
      <c r="B258" s="67" t="str">
        <f>IF(ISBLANK('Cuadro de mando'!A269)=TRUE,"",'Cuadro de mando'!A269)</f>
        <v/>
      </c>
      <c r="C258" s="31" t="str">
        <f>IF(ISBLANK('Cuadro de mando'!C269)=TRUE,"",'Cuadro de mando'!C269)</f>
        <v/>
      </c>
      <c r="D258" s="66" t="str">
        <f>IF(ISNUMBER('Cuadro de mando'!T269)=TRUE,'Cuadro de mando'!T269,"")</f>
        <v/>
      </c>
      <c r="E258" s="66" t="str">
        <f>IF(C258="","",VLOOKUP(C258,'Límites Gráfico'!$A:$D,2,FALSE))</f>
        <v/>
      </c>
      <c r="F258" s="66" t="str">
        <f>IF(C258="","",VLOOKUP(C258,'Límites Gráfico'!$A:$D,3,FALSE))</f>
        <v/>
      </c>
      <c r="G258" s="41"/>
      <c r="H258" s="91"/>
    </row>
    <row r="259" spans="1:8" x14ac:dyDescent="0.25">
      <c r="A259" s="12" t="str">
        <f>IF(ISBLANK('Cuadro de mando'!B270)=TRUE,"",'Cuadro de mando'!B270)</f>
        <v/>
      </c>
      <c r="B259" s="67" t="str">
        <f>IF(ISBLANK('Cuadro de mando'!A270)=TRUE,"",'Cuadro de mando'!A270)</f>
        <v/>
      </c>
      <c r="C259" s="31" t="str">
        <f>IF(ISBLANK('Cuadro de mando'!C270)=TRUE,"",'Cuadro de mando'!C270)</f>
        <v/>
      </c>
      <c r="D259" s="66" t="str">
        <f>IF(ISNUMBER('Cuadro de mando'!T270)=TRUE,'Cuadro de mando'!T270,"")</f>
        <v/>
      </c>
      <c r="E259" s="66" t="str">
        <f>IF(C259="","",VLOOKUP(C259,'Límites Gráfico'!$A:$D,2,FALSE))</f>
        <v/>
      </c>
      <c r="F259" s="66" t="str">
        <f>IF(C259="","",VLOOKUP(C259,'Límites Gráfico'!$A:$D,3,FALSE))</f>
        <v/>
      </c>
      <c r="G259" s="41"/>
      <c r="H259" s="91"/>
    </row>
    <row r="260" spans="1:8" x14ac:dyDescent="0.25">
      <c r="A260" s="12" t="str">
        <f>IF(ISBLANK('Cuadro de mando'!B271)=TRUE,"",'Cuadro de mando'!B271)</f>
        <v/>
      </c>
      <c r="B260" s="67" t="str">
        <f>IF(ISBLANK('Cuadro de mando'!A271)=TRUE,"",'Cuadro de mando'!A271)</f>
        <v/>
      </c>
      <c r="C260" s="31" t="str">
        <f>IF(ISBLANK('Cuadro de mando'!C271)=TRUE,"",'Cuadro de mando'!C271)</f>
        <v/>
      </c>
      <c r="D260" s="66" t="str">
        <f>IF(ISNUMBER('Cuadro de mando'!T271)=TRUE,'Cuadro de mando'!T271,"")</f>
        <v/>
      </c>
      <c r="E260" s="66" t="str">
        <f>IF(C260="","",VLOOKUP(C260,'Límites Gráfico'!$A:$D,2,FALSE))</f>
        <v/>
      </c>
      <c r="F260" s="66" t="str">
        <f>IF(C260="","",VLOOKUP(C260,'Límites Gráfico'!$A:$D,3,FALSE))</f>
        <v/>
      </c>
      <c r="G260" s="41"/>
      <c r="H260" s="91"/>
    </row>
    <row r="261" spans="1:8" x14ac:dyDescent="0.25">
      <c r="A261" s="12" t="str">
        <f>IF(ISBLANK('Cuadro de mando'!B272)=TRUE,"",'Cuadro de mando'!B272)</f>
        <v/>
      </c>
      <c r="B261" s="67" t="str">
        <f>IF(ISBLANK('Cuadro de mando'!A272)=TRUE,"",'Cuadro de mando'!A272)</f>
        <v/>
      </c>
      <c r="C261" s="31" t="str">
        <f>IF(ISBLANK('Cuadro de mando'!C272)=TRUE,"",'Cuadro de mando'!C272)</f>
        <v/>
      </c>
      <c r="D261" s="66" t="str">
        <f>IF(ISNUMBER('Cuadro de mando'!T272)=TRUE,'Cuadro de mando'!T272,"")</f>
        <v/>
      </c>
      <c r="E261" s="66" t="str">
        <f>IF(C261="","",VLOOKUP(C261,'Límites Gráfico'!$A:$D,2,FALSE))</f>
        <v/>
      </c>
      <c r="F261" s="66" t="str">
        <f>IF(C261="","",VLOOKUP(C261,'Límites Gráfico'!$A:$D,3,FALSE))</f>
        <v/>
      </c>
      <c r="G261" s="41"/>
      <c r="H261" s="91"/>
    </row>
    <row r="262" spans="1:8" x14ac:dyDescent="0.25">
      <c r="A262" s="12" t="str">
        <f>IF(ISBLANK('Cuadro de mando'!B273)=TRUE,"",'Cuadro de mando'!B273)</f>
        <v/>
      </c>
      <c r="B262" s="67" t="str">
        <f>IF(ISBLANK('Cuadro de mando'!A273)=TRUE,"",'Cuadro de mando'!A273)</f>
        <v/>
      </c>
      <c r="C262" s="31" t="str">
        <f>IF(ISBLANK('Cuadro de mando'!C273)=TRUE,"",'Cuadro de mando'!C273)</f>
        <v/>
      </c>
      <c r="D262" s="66" t="str">
        <f>IF(ISNUMBER('Cuadro de mando'!T273)=TRUE,'Cuadro de mando'!T273,"")</f>
        <v/>
      </c>
      <c r="E262" s="66" t="str">
        <f>IF(C262="","",VLOOKUP(C262,'Límites Gráfico'!$A:$D,2,FALSE))</f>
        <v/>
      </c>
      <c r="F262" s="66" t="str">
        <f>IF(C262="","",VLOOKUP(C262,'Límites Gráfico'!$A:$D,3,FALSE))</f>
        <v/>
      </c>
      <c r="G262" s="41"/>
      <c r="H262" s="91"/>
    </row>
    <row r="263" spans="1:8" x14ac:dyDescent="0.25">
      <c r="A263" s="12" t="str">
        <f>IF(ISBLANK('Cuadro de mando'!B274)=TRUE,"",'Cuadro de mando'!B274)</f>
        <v/>
      </c>
      <c r="B263" s="67" t="str">
        <f>IF(ISBLANK('Cuadro de mando'!A274)=TRUE,"",'Cuadro de mando'!A274)</f>
        <v/>
      </c>
      <c r="C263" s="31" t="str">
        <f>IF(ISBLANK('Cuadro de mando'!C274)=TRUE,"",'Cuadro de mando'!C274)</f>
        <v/>
      </c>
      <c r="D263" s="66" t="str">
        <f>IF(ISNUMBER('Cuadro de mando'!T274)=TRUE,'Cuadro de mando'!T274,"")</f>
        <v/>
      </c>
      <c r="E263" s="66" t="str">
        <f>IF(C263="","",VLOOKUP(C263,'Límites Gráfico'!$A:$D,2,FALSE))</f>
        <v/>
      </c>
      <c r="F263" s="66" t="str">
        <f>IF(C263="","",VLOOKUP(C263,'Límites Gráfico'!$A:$D,3,FALSE))</f>
        <v/>
      </c>
      <c r="G263" s="41"/>
      <c r="H263" s="91"/>
    </row>
    <row r="264" spans="1:8" x14ac:dyDescent="0.25">
      <c r="A264" s="12" t="str">
        <f>IF(ISBLANK('Cuadro de mando'!B275)=TRUE,"",'Cuadro de mando'!B275)</f>
        <v/>
      </c>
      <c r="B264" s="67" t="str">
        <f>IF(ISBLANK('Cuadro de mando'!A275)=TRUE,"",'Cuadro de mando'!A275)</f>
        <v/>
      </c>
      <c r="C264" s="31" t="str">
        <f>IF(ISBLANK('Cuadro de mando'!C275)=TRUE,"",'Cuadro de mando'!C275)</f>
        <v/>
      </c>
      <c r="D264" s="66" t="str">
        <f>IF(ISNUMBER('Cuadro de mando'!T275)=TRUE,'Cuadro de mando'!T275,"")</f>
        <v/>
      </c>
      <c r="E264" s="66" t="str">
        <f>IF(C264="","",VLOOKUP(C264,'Límites Gráfico'!$A:$D,2,FALSE))</f>
        <v/>
      </c>
      <c r="F264" s="66" t="str">
        <f>IF(C264="","",VLOOKUP(C264,'Límites Gráfico'!$A:$D,3,FALSE))</f>
        <v/>
      </c>
      <c r="G264" s="41"/>
      <c r="H264" s="91"/>
    </row>
    <row r="265" spans="1:8" x14ac:dyDescent="0.25">
      <c r="A265" s="12" t="str">
        <f>IF(ISBLANK('Cuadro de mando'!B276)=TRUE,"",'Cuadro de mando'!B276)</f>
        <v/>
      </c>
      <c r="B265" s="67" t="str">
        <f>IF(ISBLANK('Cuadro de mando'!A276)=TRUE,"",'Cuadro de mando'!A276)</f>
        <v/>
      </c>
      <c r="C265" s="31" t="str">
        <f>IF(ISBLANK('Cuadro de mando'!C276)=TRUE,"",'Cuadro de mando'!C276)</f>
        <v/>
      </c>
      <c r="D265" s="66" t="str">
        <f>IF(ISNUMBER('Cuadro de mando'!T276)=TRUE,'Cuadro de mando'!T276,"")</f>
        <v/>
      </c>
      <c r="E265" s="66" t="str">
        <f>IF(C265="","",VLOOKUP(C265,'Límites Gráfico'!$A:$D,2,FALSE))</f>
        <v/>
      </c>
      <c r="F265" s="66" t="str">
        <f>IF(C265="","",VLOOKUP(C265,'Límites Gráfico'!$A:$D,3,FALSE))</f>
        <v/>
      </c>
      <c r="G265" s="41"/>
      <c r="H265" s="91"/>
    </row>
    <row r="266" spans="1:8" x14ac:dyDescent="0.25">
      <c r="A266" s="12" t="str">
        <f>IF(ISBLANK('Cuadro de mando'!B277)=TRUE,"",'Cuadro de mando'!B277)</f>
        <v/>
      </c>
      <c r="B266" s="67" t="str">
        <f>IF(ISBLANK('Cuadro de mando'!A277)=TRUE,"",'Cuadro de mando'!A277)</f>
        <v/>
      </c>
      <c r="C266" s="31" t="str">
        <f>IF(ISBLANK('Cuadro de mando'!C277)=TRUE,"",'Cuadro de mando'!C277)</f>
        <v/>
      </c>
      <c r="D266" s="66" t="str">
        <f>IF(ISNUMBER('Cuadro de mando'!T277)=TRUE,'Cuadro de mando'!T277,"")</f>
        <v/>
      </c>
      <c r="E266" s="66" t="str">
        <f>IF(C266="","",VLOOKUP(C266,'Límites Gráfico'!$A:$D,2,FALSE))</f>
        <v/>
      </c>
      <c r="F266" s="66" t="str">
        <f>IF(C266="","",VLOOKUP(C266,'Límites Gráfico'!$A:$D,3,FALSE))</f>
        <v/>
      </c>
      <c r="G266" s="41"/>
      <c r="H266" s="91"/>
    </row>
    <row r="267" spans="1:8" x14ac:dyDescent="0.25">
      <c r="A267" s="12" t="str">
        <f>IF(ISBLANK('Cuadro de mando'!B278)=TRUE,"",'Cuadro de mando'!B278)</f>
        <v/>
      </c>
      <c r="B267" s="67" t="str">
        <f>IF(ISBLANK('Cuadro de mando'!A278)=TRUE,"",'Cuadro de mando'!A278)</f>
        <v/>
      </c>
      <c r="C267" s="31" t="str">
        <f>IF(ISBLANK('Cuadro de mando'!C278)=TRUE,"",'Cuadro de mando'!C278)</f>
        <v/>
      </c>
      <c r="D267" s="66" t="str">
        <f>IF(ISNUMBER('Cuadro de mando'!T278)=TRUE,'Cuadro de mando'!T278,"")</f>
        <v/>
      </c>
      <c r="E267" s="66" t="str">
        <f>IF(C267="","",VLOOKUP(C267,'Límites Gráfico'!$A:$D,2,FALSE))</f>
        <v/>
      </c>
      <c r="F267" s="66" t="str">
        <f>IF(C267="","",VLOOKUP(C267,'Límites Gráfico'!$A:$D,3,FALSE))</f>
        <v/>
      </c>
      <c r="G267" s="41"/>
      <c r="H267" s="91"/>
    </row>
    <row r="268" spans="1:8" x14ac:dyDescent="0.25">
      <c r="A268" s="12" t="str">
        <f>IF(ISBLANK('Cuadro de mando'!B279)=TRUE,"",'Cuadro de mando'!B279)</f>
        <v/>
      </c>
      <c r="B268" s="67" t="str">
        <f>IF(ISBLANK('Cuadro de mando'!A279)=TRUE,"",'Cuadro de mando'!A279)</f>
        <v/>
      </c>
      <c r="C268" s="31" t="str">
        <f>IF(ISBLANK('Cuadro de mando'!C279)=TRUE,"",'Cuadro de mando'!C279)</f>
        <v/>
      </c>
      <c r="D268" s="66" t="str">
        <f>IF(ISNUMBER('Cuadro de mando'!T279)=TRUE,'Cuadro de mando'!T279,"")</f>
        <v/>
      </c>
      <c r="E268" s="66" t="str">
        <f>IF(C268="","",VLOOKUP(C268,'Límites Gráfico'!$A:$D,2,FALSE))</f>
        <v/>
      </c>
      <c r="F268" s="66" t="str">
        <f>IF(C268="","",VLOOKUP(C268,'Límites Gráfico'!$A:$D,3,FALSE))</f>
        <v/>
      </c>
      <c r="G268" s="41"/>
      <c r="H268" s="91"/>
    </row>
    <row r="269" spans="1:8" x14ac:dyDescent="0.25">
      <c r="A269" s="12" t="str">
        <f>IF(ISBLANK('Cuadro de mando'!B280)=TRUE,"",'Cuadro de mando'!B280)</f>
        <v/>
      </c>
      <c r="B269" s="67" t="str">
        <f>IF(ISBLANK('Cuadro de mando'!A280)=TRUE,"",'Cuadro de mando'!A280)</f>
        <v/>
      </c>
      <c r="C269" s="31" t="str">
        <f>IF(ISBLANK('Cuadro de mando'!C280)=TRUE,"",'Cuadro de mando'!C280)</f>
        <v/>
      </c>
      <c r="D269" s="66" t="str">
        <f>IF(ISNUMBER('Cuadro de mando'!T280)=TRUE,'Cuadro de mando'!T280,"")</f>
        <v/>
      </c>
      <c r="E269" s="66" t="str">
        <f>IF(C269="","",VLOOKUP(C269,'Límites Gráfico'!$A:$D,2,FALSE))</f>
        <v/>
      </c>
      <c r="F269" s="66" t="str">
        <f>IF(C269="","",VLOOKUP(C269,'Límites Gráfico'!$A:$D,3,FALSE))</f>
        <v/>
      </c>
      <c r="G269" s="41"/>
      <c r="H269" s="91"/>
    </row>
    <row r="270" spans="1:8" x14ac:dyDescent="0.25">
      <c r="A270" s="12" t="str">
        <f>IF(ISBLANK('Cuadro de mando'!B281)=TRUE,"",'Cuadro de mando'!B281)</f>
        <v/>
      </c>
      <c r="B270" s="67" t="str">
        <f>IF(ISBLANK('Cuadro de mando'!A281)=TRUE,"",'Cuadro de mando'!A281)</f>
        <v/>
      </c>
      <c r="C270" s="31" t="str">
        <f>IF(ISBLANK('Cuadro de mando'!C281)=TRUE,"",'Cuadro de mando'!C281)</f>
        <v/>
      </c>
      <c r="D270" s="66" t="str">
        <f>IF(ISNUMBER('Cuadro de mando'!T281)=TRUE,'Cuadro de mando'!T281,"")</f>
        <v/>
      </c>
      <c r="E270" s="66" t="str">
        <f>IF(C270="","",VLOOKUP(C270,'Límites Gráfico'!$A:$D,2,FALSE))</f>
        <v/>
      </c>
      <c r="F270" s="66" t="str">
        <f>IF(C270="","",VLOOKUP(C270,'Límites Gráfico'!$A:$D,3,FALSE))</f>
        <v/>
      </c>
      <c r="G270" s="41"/>
      <c r="H270" s="91"/>
    </row>
    <row r="271" spans="1:8" x14ac:dyDescent="0.25">
      <c r="A271" s="12" t="str">
        <f>IF(ISBLANK('Cuadro de mando'!B282)=TRUE,"",'Cuadro de mando'!B282)</f>
        <v/>
      </c>
      <c r="B271" s="67" t="str">
        <f>IF(ISBLANK('Cuadro de mando'!A282)=TRUE,"",'Cuadro de mando'!A282)</f>
        <v/>
      </c>
      <c r="C271" s="31" t="str">
        <f>IF(ISBLANK('Cuadro de mando'!C282)=TRUE,"",'Cuadro de mando'!C282)</f>
        <v/>
      </c>
      <c r="D271" s="66" t="str">
        <f>IF(ISNUMBER('Cuadro de mando'!T282)=TRUE,'Cuadro de mando'!T282,"")</f>
        <v/>
      </c>
      <c r="E271" s="66" t="str">
        <f>IF(C271="","",VLOOKUP(C271,'Límites Gráfico'!$A:$D,2,FALSE))</f>
        <v/>
      </c>
      <c r="F271" s="66" t="str">
        <f>IF(C271="","",VLOOKUP(C271,'Límites Gráfico'!$A:$D,3,FALSE))</f>
        <v/>
      </c>
      <c r="G271" s="41"/>
      <c r="H271" s="91"/>
    </row>
    <row r="272" spans="1:8" x14ac:dyDescent="0.25">
      <c r="A272" s="12" t="str">
        <f>IF(ISBLANK('Cuadro de mando'!B283)=TRUE,"",'Cuadro de mando'!B283)</f>
        <v/>
      </c>
      <c r="B272" s="67" t="str">
        <f>IF(ISBLANK('Cuadro de mando'!A283)=TRUE,"",'Cuadro de mando'!A283)</f>
        <v/>
      </c>
      <c r="C272" s="31" t="str">
        <f>IF(ISBLANK('Cuadro de mando'!C283)=TRUE,"",'Cuadro de mando'!C283)</f>
        <v/>
      </c>
      <c r="D272" s="66" t="str">
        <f>IF(ISNUMBER('Cuadro de mando'!T283)=TRUE,'Cuadro de mando'!T283,"")</f>
        <v/>
      </c>
      <c r="E272" s="66" t="str">
        <f>IF(C272="","",VLOOKUP(C272,'Límites Gráfico'!$A:$D,2,FALSE))</f>
        <v/>
      </c>
      <c r="F272" s="66" t="str">
        <f>IF(C272="","",VLOOKUP(C272,'Límites Gráfico'!$A:$D,3,FALSE))</f>
        <v/>
      </c>
      <c r="G272" s="41"/>
      <c r="H272" s="91"/>
    </row>
    <row r="273" spans="1:8" x14ac:dyDescent="0.25">
      <c r="A273" s="14" t="str">
        <f>IF(ISBLANK('Cuadro de mando'!B284)=TRUE,"",'Cuadro de mando'!B284)</f>
        <v/>
      </c>
      <c r="B273" s="13" t="str">
        <f>IF(ISBLANK('Cuadro de mando'!A284)=TRUE,"",'Cuadro de mando'!A284)</f>
        <v/>
      </c>
      <c r="C273" s="13" t="str">
        <f>IF(ISBLANK('Cuadro de mando'!C284)=TRUE,"",'Cuadro de mando'!C284)</f>
        <v/>
      </c>
      <c r="D273" s="13" t="str">
        <f>IF(ISNUMBER('Cuadro de mando'!T284)=TRUE,'Cuadro de mando'!T284,"")</f>
        <v/>
      </c>
      <c r="E273" s="13" t="str">
        <f>IF(C273="","",VLOOKUP(C273,'Límites Gráfico'!$A:$D,2,FALSE))</f>
        <v/>
      </c>
      <c r="F273" s="13" t="str">
        <f>IF(C273="","",VLOOKUP(C273,'Límites Gráfico'!$A:$D,3,FALSE))</f>
        <v/>
      </c>
      <c r="G273" s="41"/>
      <c r="H273" s="91"/>
    </row>
    <row r="274" spans="1:8" x14ac:dyDescent="0.25">
      <c r="A274" s="14" t="str">
        <f>IF(ISBLANK('Cuadro de mando'!B285)=TRUE,"",'Cuadro de mando'!B285)</f>
        <v/>
      </c>
      <c r="B274" s="13" t="str">
        <f>IF(ISBLANK('Cuadro de mando'!A285)=TRUE,"",'Cuadro de mando'!A285)</f>
        <v/>
      </c>
      <c r="C274" s="13" t="str">
        <f>IF(ISBLANK('Cuadro de mando'!C285)=TRUE,"",'Cuadro de mando'!C285)</f>
        <v/>
      </c>
      <c r="D274" s="13" t="str">
        <f>IF(ISNUMBER('Cuadro de mando'!T285)=TRUE,'Cuadro de mando'!T285,"")</f>
        <v/>
      </c>
      <c r="E274" s="13" t="str">
        <f>IF(C274="","",VLOOKUP(C274,'Límites Gráfico'!$A:$D,2,FALSE))</f>
        <v/>
      </c>
      <c r="F274" s="13" t="str">
        <f>IF(C274="","",VLOOKUP(C274,'Límites Gráfico'!$A:$D,3,FALSE))</f>
        <v/>
      </c>
      <c r="G274" s="41"/>
      <c r="H274" s="91"/>
    </row>
    <row r="275" spans="1:8" x14ac:dyDescent="0.25">
      <c r="A275" s="14" t="str">
        <f>IF(ISBLANK('Cuadro de mando'!B286)=TRUE,"",'Cuadro de mando'!B286)</f>
        <v/>
      </c>
      <c r="B275" s="13" t="str">
        <f>IF(ISBLANK('Cuadro de mando'!A286)=TRUE,"",'Cuadro de mando'!A286)</f>
        <v/>
      </c>
      <c r="C275" s="13" t="str">
        <f>IF(ISBLANK('Cuadro de mando'!C286)=TRUE,"",'Cuadro de mando'!C286)</f>
        <v/>
      </c>
      <c r="D275" s="13" t="str">
        <f>IF(ISNUMBER('Cuadro de mando'!T286)=TRUE,'Cuadro de mando'!T286,"")</f>
        <v/>
      </c>
      <c r="E275" s="13" t="str">
        <f>IF(C275="","",VLOOKUP(C275,'Límites Gráfico'!$A:$D,2,FALSE))</f>
        <v/>
      </c>
      <c r="F275" s="13" t="str">
        <f>IF(C275="","",VLOOKUP(C275,'Límites Gráfico'!$A:$D,3,FALSE))</f>
        <v/>
      </c>
      <c r="G275" s="41"/>
      <c r="H275" s="91"/>
    </row>
    <row r="276" spans="1:8" x14ac:dyDescent="0.25">
      <c r="A276" s="14" t="str">
        <f>IF(ISBLANK('Cuadro de mando'!B287)=TRUE,"",'Cuadro de mando'!B287)</f>
        <v/>
      </c>
      <c r="B276" s="13" t="str">
        <f>IF(ISBLANK('Cuadro de mando'!A287)=TRUE,"",'Cuadro de mando'!A287)</f>
        <v/>
      </c>
      <c r="C276" s="13" t="str">
        <f>IF(ISBLANK('Cuadro de mando'!C287)=TRUE,"",'Cuadro de mando'!C287)</f>
        <v/>
      </c>
      <c r="D276" s="13" t="str">
        <f>IF(ISNUMBER('Cuadro de mando'!T287)=TRUE,'Cuadro de mando'!T287,"")</f>
        <v/>
      </c>
      <c r="E276" s="13" t="str">
        <f>IF(C276="","",VLOOKUP(C276,'Límites Gráfico'!$A:$D,2,FALSE))</f>
        <v/>
      </c>
      <c r="F276" s="13" t="str">
        <f>IF(C276="","",VLOOKUP(C276,'Límites Gráfico'!$A:$D,3,FALSE))</f>
        <v/>
      </c>
      <c r="G276" s="41"/>
      <c r="H276" s="91"/>
    </row>
    <row r="277" spans="1:8" x14ac:dyDescent="0.25">
      <c r="A277" s="14" t="str">
        <f>IF(ISBLANK('Cuadro de mando'!B288)=TRUE,"",'Cuadro de mando'!B288)</f>
        <v/>
      </c>
      <c r="B277" s="13" t="str">
        <f>IF(ISBLANK('Cuadro de mando'!A288)=TRUE,"",'Cuadro de mando'!A288)</f>
        <v/>
      </c>
      <c r="C277" s="13" t="str">
        <f>IF(ISBLANK('Cuadro de mando'!C288)=TRUE,"",'Cuadro de mando'!C288)</f>
        <v/>
      </c>
      <c r="D277" s="13" t="str">
        <f>IF(ISNUMBER('Cuadro de mando'!T288)=TRUE,'Cuadro de mando'!T288,"")</f>
        <v/>
      </c>
      <c r="E277" s="13" t="str">
        <f>IF(C277="","",VLOOKUP(C277,'Límites Gráfico'!$A:$D,2,FALSE))</f>
        <v/>
      </c>
      <c r="F277" s="13" t="str">
        <f>IF(C277="","",VLOOKUP(C277,'Límites Gráfico'!$A:$D,3,FALSE))</f>
        <v/>
      </c>
      <c r="G277" s="41"/>
      <c r="H277" s="91"/>
    </row>
    <row r="278" spans="1:8" x14ac:dyDescent="0.25">
      <c r="A278" s="14" t="str">
        <f>IF(ISBLANK('Cuadro de mando'!B289)=TRUE,"",'Cuadro de mando'!B289)</f>
        <v/>
      </c>
      <c r="B278" s="13" t="str">
        <f>IF(ISBLANK('Cuadro de mando'!A289)=TRUE,"",'Cuadro de mando'!A289)</f>
        <v/>
      </c>
      <c r="C278" s="13" t="str">
        <f>IF(ISBLANK('Cuadro de mando'!C289)=TRUE,"",'Cuadro de mando'!C289)</f>
        <v/>
      </c>
      <c r="D278" s="13" t="str">
        <f>IF(ISNUMBER('Cuadro de mando'!T289)=TRUE,'Cuadro de mando'!T289,"")</f>
        <v/>
      </c>
      <c r="E278" s="13" t="str">
        <f>IF(C278="","",VLOOKUP(C278,'Límites Gráfico'!$A:$D,2,FALSE))</f>
        <v/>
      </c>
      <c r="F278" s="13" t="str">
        <f>IF(C278="","",VLOOKUP(C278,'Límites Gráfico'!$A:$D,3,FALSE))</f>
        <v/>
      </c>
      <c r="G278" s="41"/>
      <c r="H278" s="91"/>
    </row>
    <row r="279" spans="1:8" x14ac:dyDescent="0.25">
      <c r="A279" s="14" t="str">
        <f>IF(ISBLANK('Cuadro de mando'!B290)=TRUE,"",'Cuadro de mando'!B290)</f>
        <v/>
      </c>
      <c r="B279" s="13" t="str">
        <f>IF(ISBLANK('Cuadro de mando'!A290)=TRUE,"",'Cuadro de mando'!A290)</f>
        <v/>
      </c>
      <c r="C279" s="13" t="str">
        <f>IF(ISBLANK('Cuadro de mando'!C290)=TRUE,"",'Cuadro de mando'!C290)</f>
        <v/>
      </c>
      <c r="D279" s="13" t="str">
        <f>IF(ISNUMBER('Cuadro de mando'!T290)=TRUE,'Cuadro de mando'!T290,"")</f>
        <v/>
      </c>
      <c r="E279" s="13" t="str">
        <f>IF(C279="","",VLOOKUP(C279,'Límites Gráfico'!$A:$D,2,FALSE))</f>
        <v/>
      </c>
      <c r="F279" s="13" t="str">
        <f>IF(C279="","",VLOOKUP(C279,'Límites Gráfico'!$A:$D,3,FALSE))</f>
        <v/>
      </c>
      <c r="G279" s="41"/>
      <c r="H279" s="91"/>
    </row>
    <row r="280" spans="1:8" x14ac:dyDescent="0.25">
      <c r="A280" s="14" t="str">
        <f>IF(ISBLANK('Cuadro de mando'!B291)=TRUE,"",'Cuadro de mando'!B291)</f>
        <v/>
      </c>
      <c r="B280" s="13" t="str">
        <f>IF(ISBLANK('Cuadro de mando'!A291)=TRUE,"",'Cuadro de mando'!A291)</f>
        <v/>
      </c>
      <c r="C280" s="13" t="str">
        <f>IF(ISBLANK('Cuadro de mando'!C291)=TRUE,"",'Cuadro de mando'!C291)</f>
        <v/>
      </c>
      <c r="D280" s="13" t="str">
        <f>IF(ISNUMBER('Cuadro de mando'!T291)=TRUE,'Cuadro de mando'!T291,"")</f>
        <v/>
      </c>
      <c r="E280" s="13" t="str">
        <f>IF(C280="","",VLOOKUP(C280,'Límites Gráfico'!$A:$D,2,FALSE))</f>
        <v/>
      </c>
      <c r="F280" s="13" t="str">
        <f>IF(C280="","",VLOOKUP(C280,'Límites Gráfico'!$A:$D,3,FALSE))</f>
        <v/>
      </c>
      <c r="G280" s="41"/>
      <c r="H280" s="91"/>
    </row>
    <row r="281" spans="1:8" x14ac:dyDescent="0.25">
      <c r="A281" s="14" t="str">
        <f>IF(ISBLANK('Cuadro de mando'!B292)=TRUE,"",'Cuadro de mando'!B292)</f>
        <v/>
      </c>
      <c r="B281" s="13" t="str">
        <f>IF(ISBLANK('Cuadro de mando'!A292)=TRUE,"",'Cuadro de mando'!A292)</f>
        <v/>
      </c>
      <c r="C281" s="13" t="str">
        <f>IF(ISBLANK('Cuadro de mando'!C292)=TRUE,"",'Cuadro de mando'!C292)</f>
        <v/>
      </c>
      <c r="D281" s="13" t="str">
        <f>IF(ISNUMBER('Cuadro de mando'!T292)=TRUE,'Cuadro de mando'!T292,"")</f>
        <v/>
      </c>
      <c r="E281" s="13" t="str">
        <f>IF(C281="","",VLOOKUP(C281,'Límites Gráfico'!$A:$D,2,FALSE))</f>
        <v/>
      </c>
      <c r="F281" s="13" t="str">
        <f>IF(C281="","",VLOOKUP(C281,'Límites Gráfico'!$A:$D,3,FALSE))</f>
        <v/>
      </c>
      <c r="G281" s="41"/>
      <c r="H281" s="91"/>
    </row>
    <row r="282" spans="1:8" x14ac:dyDescent="0.25">
      <c r="A282" s="14" t="str">
        <f>IF(ISBLANK('Cuadro de mando'!B293)=TRUE,"",'Cuadro de mando'!B293)</f>
        <v/>
      </c>
      <c r="B282" s="13" t="str">
        <f>IF(ISBLANK('Cuadro de mando'!A293)=TRUE,"",'Cuadro de mando'!A293)</f>
        <v/>
      </c>
      <c r="C282" s="13" t="str">
        <f>IF(ISBLANK('Cuadro de mando'!C293)=TRUE,"",'Cuadro de mando'!C293)</f>
        <v/>
      </c>
      <c r="D282" s="13" t="str">
        <f>IF(ISNUMBER('Cuadro de mando'!T293)=TRUE,'Cuadro de mando'!T293,"")</f>
        <v/>
      </c>
      <c r="E282" s="13" t="str">
        <f>IF(C282="","",VLOOKUP(C282,'Límites Gráfico'!$A:$D,2,FALSE))</f>
        <v/>
      </c>
      <c r="F282" s="13" t="str">
        <f>IF(C282="","",VLOOKUP(C282,'Límites Gráfico'!$A:$D,3,FALSE))</f>
        <v/>
      </c>
      <c r="G282" s="41"/>
      <c r="H282" s="91"/>
    </row>
    <row r="283" spans="1:8" x14ac:dyDescent="0.25">
      <c r="A283" s="14" t="str">
        <f>IF(ISBLANK('Cuadro de mando'!B294)=TRUE,"",'Cuadro de mando'!B294)</f>
        <v/>
      </c>
      <c r="B283" s="13" t="str">
        <f>IF(ISBLANK('Cuadro de mando'!A294)=TRUE,"",'Cuadro de mando'!A294)</f>
        <v/>
      </c>
      <c r="C283" s="13" t="str">
        <f>IF(ISBLANK('Cuadro de mando'!C294)=TRUE,"",'Cuadro de mando'!C294)</f>
        <v/>
      </c>
      <c r="D283" s="13" t="str">
        <f>IF(ISNUMBER('Cuadro de mando'!T294)=TRUE,'Cuadro de mando'!T294,"")</f>
        <v/>
      </c>
      <c r="E283" s="13" t="str">
        <f>IF(C283="","",VLOOKUP(C283,'Límites Gráfico'!$A:$D,2,FALSE))</f>
        <v/>
      </c>
      <c r="F283" s="13" t="str">
        <f>IF(C283="","",VLOOKUP(C283,'Límites Gráfico'!$A:$D,3,FALSE))</f>
        <v/>
      </c>
      <c r="G283" s="41"/>
      <c r="H283" s="91"/>
    </row>
    <row r="284" spans="1:8" x14ac:dyDescent="0.25">
      <c r="A284" s="14" t="str">
        <f>IF(ISBLANK('Cuadro de mando'!B295)=TRUE,"",'Cuadro de mando'!B295)</f>
        <v/>
      </c>
      <c r="B284" s="13" t="str">
        <f>IF(ISBLANK('Cuadro de mando'!A295)=TRUE,"",'Cuadro de mando'!A295)</f>
        <v/>
      </c>
      <c r="C284" s="13" t="str">
        <f>IF(ISBLANK('Cuadro de mando'!C295)=TRUE,"",'Cuadro de mando'!C295)</f>
        <v/>
      </c>
      <c r="D284" s="13" t="str">
        <f>IF(ISNUMBER('Cuadro de mando'!T295)=TRUE,'Cuadro de mando'!T295,"")</f>
        <v/>
      </c>
      <c r="E284" s="13" t="str">
        <f>IF(C284="","",VLOOKUP(C284,'Límites Gráfico'!$A:$D,2,FALSE))</f>
        <v/>
      </c>
      <c r="F284" s="13" t="str">
        <f>IF(C284="","",VLOOKUP(C284,'Límites Gráfico'!$A:$D,3,FALSE))</f>
        <v/>
      </c>
      <c r="G284" s="41"/>
      <c r="H284" s="91"/>
    </row>
    <row r="285" spans="1:8" x14ac:dyDescent="0.25">
      <c r="A285" s="14" t="str">
        <f>IF(ISBLANK('Cuadro de mando'!B296)=TRUE,"",'Cuadro de mando'!B296)</f>
        <v/>
      </c>
      <c r="B285" s="13" t="str">
        <f>IF(ISBLANK('Cuadro de mando'!A296)=TRUE,"",'Cuadro de mando'!A296)</f>
        <v/>
      </c>
      <c r="C285" s="13" t="str">
        <f>IF(ISBLANK('Cuadro de mando'!C296)=TRUE,"",'Cuadro de mando'!C296)</f>
        <v/>
      </c>
      <c r="D285" s="13" t="str">
        <f>IF(ISNUMBER('Cuadro de mando'!T296)=TRUE,'Cuadro de mando'!T296,"")</f>
        <v/>
      </c>
      <c r="E285" s="13" t="str">
        <f>IF(C285="","",VLOOKUP(C285,'Límites Gráfico'!$A:$D,2,FALSE))</f>
        <v/>
      </c>
      <c r="F285" s="13" t="str">
        <f>IF(C285="","",VLOOKUP(C285,'Límites Gráfico'!$A:$D,3,FALSE))</f>
        <v/>
      </c>
      <c r="G285" s="41"/>
      <c r="H285" s="91"/>
    </row>
    <row r="286" spans="1:8" x14ac:dyDescent="0.25">
      <c r="A286" s="14" t="str">
        <f>IF(ISBLANK('Cuadro de mando'!B297)=TRUE,"",'Cuadro de mando'!B297)</f>
        <v/>
      </c>
      <c r="B286" s="13" t="str">
        <f>IF(ISBLANK('Cuadro de mando'!A297)=TRUE,"",'Cuadro de mando'!A297)</f>
        <v/>
      </c>
      <c r="C286" s="13" t="str">
        <f>IF(ISBLANK('Cuadro de mando'!C297)=TRUE,"",'Cuadro de mando'!C297)</f>
        <v/>
      </c>
      <c r="D286" s="13" t="str">
        <f>IF(ISNUMBER('Cuadro de mando'!T297)=TRUE,'Cuadro de mando'!T297,"")</f>
        <v/>
      </c>
      <c r="E286" s="13" t="str">
        <f>IF(C286="","",VLOOKUP(C286,'Límites Gráfico'!$A:$D,2,FALSE))</f>
        <v/>
      </c>
      <c r="F286" s="13" t="str">
        <f>IF(C286="","",VLOOKUP(C286,'Límites Gráfico'!$A:$D,3,FALSE))</f>
        <v/>
      </c>
      <c r="G286" s="41"/>
      <c r="H286" s="91"/>
    </row>
    <row r="287" spans="1:8" x14ac:dyDescent="0.25">
      <c r="A287" s="14" t="str">
        <f>IF(ISBLANK('Cuadro de mando'!B298)=TRUE,"",'Cuadro de mando'!B298)</f>
        <v/>
      </c>
      <c r="B287" s="13" t="str">
        <f>IF(ISBLANK('Cuadro de mando'!A298)=TRUE,"",'Cuadro de mando'!A298)</f>
        <v/>
      </c>
      <c r="C287" s="13" t="str">
        <f>IF(ISBLANK('Cuadro de mando'!C298)=TRUE,"",'Cuadro de mando'!C298)</f>
        <v/>
      </c>
      <c r="D287" s="13" t="str">
        <f>IF(ISNUMBER('Cuadro de mando'!T298)=TRUE,'Cuadro de mando'!T298,"")</f>
        <v/>
      </c>
      <c r="E287" s="13" t="str">
        <f>IF(C287="","",VLOOKUP(C287,'Límites Gráfico'!$A:$D,2,FALSE))</f>
        <v/>
      </c>
      <c r="F287" s="13" t="str">
        <f>IF(C287="","",VLOOKUP(C287,'Límites Gráfico'!$A:$D,3,FALSE))</f>
        <v/>
      </c>
      <c r="G287" s="41"/>
      <c r="H287" s="91"/>
    </row>
    <row r="288" spans="1:8" x14ac:dyDescent="0.25">
      <c r="A288" s="14" t="str">
        <f>IF(ISBLANK('Cuadro de mando'!B299)=TRUE,"",'Cuadro de mando'!B299)</f>
        <v/>
      </c>
      <c r="B288" s="13" t="str">
        <f>IF(ISBLANK('Cuadro de mando'!A299)=TRUE,"",'Cuadro de mando'!A299)</f>
        <v/>
      </c>
      <c r="C288" s="13" t="str">
        <f>IF(ISBLANK('Cuadro de mando'!C299)=TRUE,"",'Cuadro de mando'!C299)</f>
        <v/>
      </c>
      <c r="D288" s="13" t="str">
        <f>IF(ISNUMBER('Cuadro de mando'!T299)=TRUE,'Cuadro de mando'!T299,"")</f>
        <v/>
      </c>
      <c r="E288" s="13" t="str">
        <f>IF(C288="","",VLOOKUP(C288,'Límites Gráfico'!$A:$D,2,FALSE))</f>
        <v/>
      </c>
      <c r="F288" s="13" t="str">
        <f>IF(C288="","",VLOOKUP(C288,'Límites Gráfico'!$A:$D,3,FALSE))</f>
        <v/>
      </c>
      <c r="G288" s="41"/>
      <c r="H288" s="91"/>
    </row>
    <row r="289" spans="1:8" x14ac:dyDescent="0.25">
      <c r="A289" s="14" t="str">
        <f>IF(ISBLANK('Cuadro de mando'!B300)=TRUE,"",'Cuadro de mando'!B300)</f>
        <v/>
      </c>
      <c r="B289" s="13" t="str">
        <f>IF(ISBLANK('Cuadro de mando'!A300)=TRUE,"",'Cuadro de mando'!A300)</f>
        <v/>
      </c>
      <c r="C289" s="13" t="str">
        <f>IF(ISBLANK('Cuadro de mando'!C300)=TRUE,"",'Cuadro de mando'!C300)</f>
        <v/>
      </c>
      <c r="D289" s="13" t="str">
        <f>IF(ISNUMBER('Cuadro de mando'!T300)=TRUE,'Cuadro de mando'!T300,"")</f>
        <v/>
      </c>
      <c r="E289" s="13" t="str">
        <f>IF(C289="","",VLOOKUP(C289,'Límites Gráfico'!$A:$D,2,FALSE))</f>
        <v/>
      </c>
      <c r="F289" s="13" t="str">
        <f>IF(C289="","",VLOOKUP(C289,'Límites Gráfico'!$A:$D,3,FALSE))</f>
        <v/>
      </c>
      <c r="G289" s="41"/>
      <c r="H289" s="91"/>
    </row>
    <row r="290" spans="1:8" x14ac:dyDescent="0.25">
      <c r="A290" s="14" t="str">
        <f>IF(ISBLANK('Cuadro de mando'!B301)=TRUE,"",'Cuadro de mando'!B301)</f>
        <v/>
      </c>
      <c r="B290" s="13" t="str">
        <f>IF(ISBLANK('Cuadro de mando'!A301)=TRUE,"",'Cuadro de mando'!A301)</f>
        <v/>
      </c>
      <c r="C290" s="13" t="str">
        <f>IF(ISBLANK('Cuadro de mando'!C301)=TRUE,"",'Cuadro de mando'!C301)</f>
        <v/>
      </c>
      <c r="D290" s="13" t="str">
        <f>IF(ISNUMBER('Cuadro de mando'!T301)=TRUE,'Cuadro de mando'!T301,"")</f>
        <v/>
      </c>
      <c r="E290" s="13" t="str">
        <f>IF(C290="","",VLOOKUP(C290,'Límites Gráfico'!$A:$D,2,FALSE))</f>
        <v/>
      </c>
      <c r="F290" s="13" t="str">
        <f>IF(C290="","",VLOOKUP(C290,'Límites Gráfico'!$A:$D,3,FALSE))</f>
        <v/>
      </c>
      <c r="G290" s="41"/>
      <c r="H290" s="91"/>
    </row>
    <row r="291" spans="1:8" x14ac:dyDescent="0.25">
      <c r="A291" s="14" t="str">
        <f>IF(ISBLANK('Cuadro de mando'!B302)=TRUE,"",'Cuadro de mando'!B302)</f>
        <v/>
      </c>
      <c r="B291" s="13" t="str">
        <f>IF(ISBLANK('Cuadro de mando'!A302)=TRUE,"",'Cuadro de mando'!A302)</f>
        <v/>
      </c>
      <c r="C291" s="13" t="str">
        <f>IF(ISBLANK('Cuadro de mando'!C302)=TRUE,"",'Cuadro de mando'!C302)</f>
        <v/>
      </c>
      <c r="D291" s="13" t="str">
        <f>IF(ISNUMBER('Cuadro de mando'!T302)=TRUE,'Cuadro de mando'!T302,"")</f>
        <v/>
      </c>
      <c r="E291" s="13" t="str">
        <f>IF(C291="","",VLOOKUP(C291,'Límites Gráfico'!$A:$D,2,FALSE))</f>
        <v/>
      </c>
      <c r="F291" s="13" t="str">
        <f>IF(C291="","",VLOOKUP(C291,'Límites Gráfico'!$A:$D,3,FALSE))</f>
        <v/>
      </c>
      <c r="G291" s="41"/>
      <c r="H291" s="91"/>
    </row>
    <row r="292" spans="1:8" x14ac:dyDescent="0.25">
      <c r="A292" s="14" t="str">
        <f>IF(ISBLANK('Cuadro de mando'!B303)=TRUE,"",'Cuadro de mando'!B303)</f>
        <v/>
      </c>
      <c r="B292" s="13" t="str">
        <f>IF(ISBLANK('Cuadro de mando'!A303)=TRUE,"",'Cuadro de mando'!A303)</f>
        <v/>
      </c>
      <c r="C292" s="13" t="str">
        <f>IF(ISBLANK('Cuadro de mando'!C303)=TRUE,"",'Cuadro de mando'!C303)</f>
        <v/>
      </c>
      <c r="D292" s="13" t="str">
        <f>IF(ISNUMBER('Cuadro de mando'!T303)=TRUE,'Cuadro de mando'!T303,"")</f>
        <v/>
      </c>
      <c r="E292" s="13" t="str">
        <f>IF(C292="","",VLOOKUP(C292,'Límites Gráfico'!$A:$D,2,FALSE))</f>
        <v/>
      </c>
      <c r="F292" s="13" t="str">
        <f>IF(C292="","",VLOOKUP(C292,'Límites Gráfico'!$A:$D,3,FALSE))</f>
        <v/>
      </c>
      <c r="G292" s="41"/>
      <c r="H292" s="91"/>
    </row>
    <row r="293" spans="1:8" x14ac:dyDescent="0.25">
      <c r="A293" s="14" t="str">
        <f>IF(ISBLANK('Cuadro de mando'!B304)=TRUE,"",'Cuadro de mando'!B304)</f>
        <v/>
      </c>
      <c r="B293" s="13" t="str">
        <f>IF(ISBLANK('Cuadro de mando'!A304)=TRUE,"",'Cuadro de mando'!A304)</f>
        <v/>
      </c>
      <c r="C293" s="13" t="str">
        <f>IF(ISBLANK('Cuadro de mando'!C304)=TRUE,"",'Cuadro de mando'!C304)</f>
        <v/>
      </c>
      <c r="D293" s="13" t="str">
        <f>IF(ISNUMBER('Cuadro de mando'!T304)=TRUE,'Cuadro de mando'!T304,"")</f>
        <v/>
      </c>
      <c r="E293" s="13" t="str">
        <f>IF(C293="","",VLOOKUP(C293,'Límites Gráfico'!$A:$D,2,FALSE))</f>
        <v/>
      </c>
      <c r="F293" s="13" t="str">
        <f>IF(C293="","",VLOOKUP(C293,'Límites Gráfico'!$A:$D,3,FALSE))</f>
        <v/>
      </c>
      <c r="G293" s="41"/>
      <c r="H293" s="91"/>
    </row>
    <row r="294" spans="1:8" x14ac:dyDescent="0.25">
      <c r="A294" s="14" t="str">
        <f>IF(ISBLANK('Cuadro de mando'!B305)=TRUE,"",'Cuadro de mando'!B305)</f>
        <v/>
      </c>
      <c r="B294" s="13" t="str">
        <f>IF(ISBLANK('Cuadro de mando'!A305)=TRUE,"",'Cuadro de mando'!A305)</f>
        <v/>
      </c>
      <c r="C294" s="13" t="str">
        <f>IF(ISBLANK('Cuadro de mando'!C305)=TRUE,"",'Cuadro de mando'!C305)</f>
        <v/>
      </c>
      <c r="D294" s="13" t="str">
        <f>IF(ISNUMBER('Cuadro de mando'!T305)=TRUE,'Cuadro de mando'!T305,"")</f>
        <v/>
      </c>
      <c r="E294" s="13" t="str">
        <f>IF(C294="","",VLOOKUP(C294,'Límites Gráfico'!$A:$D,2,FALSE))</f>
        <v/>
      </c>
      <c r="F294" s="13" t="str">
        <f>IF(C294="","",VLOOKUP(C294,'Límites Gráfico'!$A:$D,3,FALSE))</f>
        <v/>
      </c>
      <c r="G294" s="41"/>
      <c r="H294" s="91"/>
    </row>
    <row r="295" spans="1:8" x14ac:dyDescent="0.25">
      <c r="A295" s="14" t="str">
        <f>IF(ISBLANK('Cuadro de mando'!B306)=TRUE,"",'Cuadro de mando'!B306)</f>
        <v/>
      </c>
      <c r="B295" s="13" t="str">
        <f>IF(ISBLANK('Cuadro de mando'!A306)=TRUE,"",'Cuadro de mando'!A306)</f>
        <v/>
      </c>
      <c r="C295" s="13" t="str">
        <f>IF(ISBLANK('Cuadro de mando'!C306)=TRUE,"",'Cuadro de mando'!C306)</f>
        <v/>
      </c>
      <c r="D295" s="13" t="str">
        <f>IF(ISNUMBER('Cuadro de mando'!T306)=TRUE,'Cuadro de mando'!T306,"")</f>
        <v/>
      </c>
      <c r="E295" s="13" t="str">
        <f>IF(C295="","",VLOOKUP(C295,'Límites Gráfico'!$A:$D,2,FALSE))</f>
        <v/>
      </c>
      <c r="F295" s="13" t="str">
        <f>IF(C295="","",VLOOKUP(C295,'Límites Gráfico'!$A:$D,3,FALSE))</f>
        <v/>
      </c>
      <c r="G295" s="41"/>
      <c r="H295" s="91"/>
    </row>
    <row r="296" spans="1:8" x14ac:dyDescent="0.25">
      <c r="A296" s="14" t="str">
        <f>IF(ISBLANK('Cuadro de mando'!B307)=TRUE,"",'Cuadro de mando'!B307)</f>
        <v/>
      </c>
      <c r="B296" s="13" t="str">
        <f>IF(ISBLANK('Cuadro de mando'!A307)=TRUE,"",'Cuadro de mando'!A307)</f>
        <v/>
      </c>
      <c r="C296" s="13" t="str">
        <f>IF(ISBLANK('Cuadro de mando'!C307)=TRUE,"",'Cuadro de mando'!C307)</f>
        <v/>
      </c>
      <c r="D296" s="13" t="str">
        <f>IF(ISNUMBER('Cuadro de mando'!T307)=TRUE,'Cuadro de mando'!T307,"")</f>
        <v/>
      </c>
      <c r="E296" s="13" t="str">
        <f>IF(C296="","",VLOOKUP(C296,'Límites Gráfico'!$A:$D,2,FALSE))</f>
        <v/>
      </c>
      <c r="F296" s="13" t="str">
        <f>IF(C296="","",VLOOKUP(C296,'Límites Gráfico'!$A:$D,3,FALSE))</f>
        <v/>
      </c>
      <c r="G296" s="41"/>
      <c r="H296" s="91"/>
    </row>
    <row r="297" spans="1:8" x14ac:dyDescent="0.25">
      <c r="A297" s="14" t="str">
        <f>IF(ISBLANK('Cuadro de mando'!B308)=TRUE,"",'Cuadro de mando'!B308)</f>
        <v/>
      </c>
      <c r="B297" s="13" t="str">
        <f>IF(ISBLANK('Cuadro de mando'!A308)=TRUE,"",'Cuadro de mando'!A308)</f>
        <v/>
      </c>
      <c r="C297" s="13" t="str">
        <f>IF(ISBLANK('Cuadro de mando'!C308)=TRUE,"",'Cuadro de mando'!C308)</f>
        <v/>
      </c>
      <c r="D297" s="13" t="str">
        <f>IF(ISNUMBER('Cuadro de mando'!T308)=TRUE,'Cuadro de mando'!T308,"")</f>
        <v/>
      </c>
      <c r="E297" s="13" t="str">
        <f>IF(C297="","",VLOOKUP(C297,'Límites Gráfico'!$A:$D,2,FALSE))</f>
        <v/>
      </c>
      <c r="F297" s="13" t="str">
        <f>IF(C297="","",VLOOKUP(C297,'Límites Gráfico'!$A:$D,3,FALSE))</f>
        <v/>
      </c>
      <c r="G297" s="41"/>
      <c r="H297" s="91"/>
    </row>
    <row r="298" spans="1:8" x14ac:dyDescent="0.25">
      <c r="A298" s="14" t="str">
        <f>IF(ISBLANK('Cuadro de mando'!B309)=TRUE,"",'Cuadro de mando'!B309)</f>
        <v/>
      </c>
      <c r="B298" s="13" t="str">
        <f>IF(ISBLANK('Cuadro de mando'!A309)=TRUE,"",'Cuadro de mando'!A309)</f>
        <v/>
      </c>
      <c r="C298" s="13" t="str">
        <f>IF(ISBLANK('Cuadro de mando'!C309)=TRUE,"",'Cuadro de mando'!C309)</f>
        <v/>
      </c>
      <c r="D298" s="13" t="str">
        <f>IF(ISNUMBER('Cuadro de mando'!T309)=TRUE,'Cuadro de mando'!T309,"")</f>
        <v/>
      </c>
      <c r="E298" s="13" t="str">
        <f>IF(C298="","",VLOOKUP(C298,'Límites Gráfico'!$A:$D,2,FALSE))</f>
        <v/>
      </c>
      <c r="F298" s="13" t="str">
        <f>IF(C298="","",VLOOKUP(C298,'Límites Gráfico'!$A:$D,3,FALSE))</f>
        <v/>
      </c>
      <c r="G298" s="41"/>
      <c r="H298" s="91"/>
    </row>
    <row r="299" spans="1:8" x14ac:dyDescent="0.25">
      <c r="A299" s="14" t="str">
        <f>IF(ISBLANK('Cuadro de mando'!B310)=TRUE,"",'Cuadro de mando'!B310)</f>
        <v/>
      </c>
      <c r="B299" s="13" t="str">
        <f>IF(ISBLANK('Cuadro de mando'!A310)=TRUE,"",'Cuadro de mando'!A310)</f>
        <v/>
      </c>
      <c r="C299" s="13" t="str">
        <f>IF(ISBLANK('Cuadro de mando'!C310)=TRUE,"",'Cuadro de mando'!C310)</f>
        <v/>
      </c>
      <c r="D299" s="13" t="str">
        <f>IF(ISNUMBER('Cuadro de mando'!T310)=TRUE,'Cuadro de mando'!T310,"")</f>
        <v/>
      </c>
      <c r="E299" s="13" t="str">
        <f>IF(C299="","",VLOOKUP(C299,'Límites Gráfico'!$A:$D,2,FALSE))</f>
        <v/>
      </c>
      <c r="F299" s="13" t="str">
        <f>IF(C299="","",VLOOKUP(C299,'Límites Gráfico'!$A:$D,3,FALSE))</f>
        <v/>
      </c>
      <c r="G299" s="41"/>
      <c r="H299" s="91"/>
    </row>
    <row r="300" spans="1:8" x14ac:dyDescent="0.25">
      <c r="A300" s="14" t="str">
        <f>IF(ISBLANK('Cuadro de mando'!B311)=TRUE,"",'Cuadro de mando'!B311)</f>
        <v/>
      </c>
      <c r="B300" s="13" t="str">
        <f>IF(ISBLANK('Cuadro de mando'!A311)=TRUE,"",'Cuadro de mando'!A311)</f>
        <v/>
      </c>
      <c r="C300" s="13" t="str">
        <f>IF(ISBLANK('Cuadro de mando'!C311)=TRUE,"",'Cuadro de mando'!C311)</f>
        <v/>
      </c>
      <c r="D300" s="13" t="str">
        <f>IF(ISNUMBER('Cuadro de mando'!T311)=TRUE,'Cuadro de mando'!T311,"")</f>
        <v/>
      </c>
      <c r="E300" s="13" t="str">
        <f>IF(C300="","",VLOOKUP(C300,'Límites Gráfico'!$A:$D,2,FALSE))</f>
        <v/>
      </c>
      <c r="F300" s="13" t="str">
        <f>IF(C300="","",VLOOKUP(C300,'Límites Gráfico'!$A:$D,3,FALSE))</f>
        <v/>
      </c>
      <c r="G300" s="41"/>
      <c r="H300" s="91"/>
    </row>
    <row r="301" spans="1:8" x14ac:dyDescent="0.25">
      <c r="A301" s="14" t="str">
        <f>IF(ISBLANK('Cuadro de mando'!B312)=TRUE,"",'Cuadro de mando'!B312)</f>
        <v/>
      </c>
      <c r="B301" s="13" t="str">
        <f>IF(ISBLANK('Cuadro de mando'!A312)=TRUE,"",'Cuadro de mando'!A312)</f>
        <v/>
      </c>
      <c r="C301" s="13" t="str">
        <f>IF(ISBLANK('Cuadro de mando'!C312)=TRUE,"",'Cuadro de mando'!C312)</f>
        <v/>
      </c>
      <c r="D301" s="13" t="str">
        <f>IF(ISNUMBER('Cuadro de mando'!T312)=TRUE,'Cuadro de mando'!T312,"")</f>
        <v/>
      </c>
      <c r="E301" s="13" t="str">
        <f>IF(C301="","",VLOOKUP(C301,'Límites Gráfico'!$A:$D,2,FALSE))</f>
        <v/>
      </c>
      <c r="F301" s="13" t="str">
        <f>IF(C301="","",VLOOKUP(C301,'Límites Gráfico'!$A:$D,3,FALSE))</f>
        <v/>
      </c>
      <c r="G301" s="41"/>
      <c r="H301" s="91"/>
    </row>
    <row r="302" spans="1:8" x14ac:dyDescent="0.25">
      <c r="A302" s="14" t="str">
        <f>IF(ISBLANK('Cuadro de mando'!B313)=TRUE,"",'Cuadro de mando'!B313)</f>
        <v/>
      </c>
      <c r="B302" s="13" t="str">
        <f>IF(ISBLANK('Cuadro de mando'!A313)=TRUE,"",'Cuadro de mando'!A313)</f>
        <v/>
      </c>
      <c r="C302" s="13" t="str">
        <f>IF(ISBLANK('Cuadro de mando'!C313)=TRUE,"",'Cuadro de mando'!C313)</f>
        <v/>
      </c>
      <c r="D302" s="13" t="str">
        <f>IF(ISNUMBER('Cuadro de mando'!T313)=TRUE,'Cuadro de mando'!T313,"")</f>
        <v/>
      </c>
      <c r="E302" s="13" t="str">
        <f>IF(C302="","",VLOOKUP(C302,'Límites Gráfico'!$A:$D,2,FALSE))</f>
        <v/>
      </c>
      <c r="F302" s="13" t="str">
        <f>IF(C302="","",VLOOKUP(C302,'Límites Gráfico'!$A:$D,3,FALSE))</f>
        <v/>
      </c>
      <c r="G302" s="41"/>
      <c r="H302" s="91"/>
    </row>
    <row r="303" spans="1:8" x14ac:dyDescent="0.25">
      <c r="A303" s="14" t="str">
        <f>IF(ISBLANK('Cuadro de mando'!B314)=TRUE,"",'Cuadro de mando'!B314)</f>
        <v/>
      </c>
      <c r="B303" s="13" t="str">
        <f>IF(ISBLANK('Cuadro de mando'!A314)=TRUE,"",'Cuadro de mando'!A314)</f>
        <v/>
      </c>
      <c r="C303" s="13" t="str">
        <f>IF(ISBLANK('Cuadro de mando'!C314)=TRUE,"",'Cuadro de mando'!C314)</f>
        <v/>
      </c>
      <c r="D303" s="13" t="str">
        <f>IF(ISNUMBER('Cuadro de mando'!T314)=TRUE,'Cuadro de mando'!T314,"")</f>
        <v/>
      </c>
      <c r="E303" s="13" t="str">
        <f>IF(C303="","",VLOOKUP(C303,'Límites Gráfico'!$A:$D,2,FALSE))</f>
        <v/>
      </c>
      <c r="F303" s="13" t="str">
        <f>IF(C303="","",VLOOKUP(C303,'Límites Gráfico'!$A:$D,3,FALSE))</f>
        <v/>
      </c>
      <c r="G303" s="41"/>
      <c r="H303" s="91"/>
    </row>
    <row r="304" spans="1:8" x14ac:dyDescent="0.25">
      <c r="A304" s="14" t="str">
        <f>IF(ISBLANK('Cuadro de mando'!B315)=TRUE,"",'Cuadro de mando'!B315)</f>
        <v/>
      </c>
      <c r="B304" s="13" t="str">
        <f>IF(ISBLANK('Cuadro de mando'!A315)=TRUE,"",'Cuadro de mando'!A315)</f>
        <v/>
      </c>
      <c r="C304" s="13" t="str">
        <f>IF(ISBLANK('Cuadro de mando'!C315)=TRUE,"",'Cuadro de mando'!C315)</f>
        <v/>
      </c>
      <c r="D304" s="13" t="str">
        <f>IF(ISNUMBER('Cuadro de mando'!T315)=TRUE,'Cuadro de mando'!T315,"")</f>
        <v/>
      </c>
      <c r="E304" s="13" t="str">
        <f>IF(C304="","",VLOOKUP(C304,'Límites Gráfico'!$A:$D,2,FALSE))</f>
        <v/>
      </c>
      <c r="F304" s="13" t="str">
        <f>IF(C304="","",VLOOKUP(C304,'Límites Gráfico'!$A:$D,3,FALSE))</f>
        <v/>
      </c>
      <c r="G304" s="41"/>
      <c r="H304" s="91"/>
    </row>
    <row r="305" spans="1:8" x14ac:dyDescent="0.25">
      <c r="A305" s="14" t="str">
        <f>IF(ISBLANK('Cuadro de mando'!B316)=TRUE,"",'Cuadro de mando'!B316)</f>
        <v/>
      </c>
      <c r="B305" s="13" t="str">
        <f>IF(ISBLANK('Cuadro de mando'!A316)=TRUE,"",'Cuadro de mando'!A316)</f>
        <v/>
      </c>
      <c r="C305" s="13" t="str">
        <f>IF(ISBLANK('Cuadro de mando'!C316)=TRUE,"",'Cuadro de mando'!C316)</f>
        <v/>
      </c>
      <c r="D305" s="13" t="str">
        <f>IF(ISNUMBER('Cuadro de mando'!T316)=TRUE,'Cuadro de mando'!T316,"")</f>
        <v/>
      </c>
      <c r="E305" s="13" t="str">
        <f>IF(C305="","",VLOOKUP(C305,'Límites Gráfico'!$A:$D,2,FALSE))</f>
        <v/>
      </c>
      <c r="F305" s="13" t="str">
        <f>IF(C305="","",VLOOKUP(C305,'Límites Gráfico'!$A:$D,3,FALSE))</f>
        <v/>
      </c>
      <c r="G305" s="41"/>
      <c r="H305" s="91"/>
    </row>
    <row r="306" spans="1:8" x14ac:dyDescent="0.25">
      <c r="A306" s="14" t="str">
        <f>IF(ISBLANK('Cuadro de mando'!B317)=TRUE,"",'Cuadro de mando'!B317)</f>
        <v/>
      </c>
      <c r="B306" s="13" t="str">
        <f>IF(ISBLANK('Cuadro de mando'!A317)=TRUE,"",'Cuadro de mando'!A317)</f>
        <v/>
      </c>
      <c r="C306" s="13" t="str">
        <f>IF(ISBLANK('Cuadro de mando'!C317)=TRUE,"",'Cuadro de mando'!C317)</f>
        <v/>
      </c>
      <c r="D306" s="13" t="str">
        <f>IF(ISNUMBER('Cuadro de mando'!T317)=TRUE,'Cuadro de mando'!T317,"")</f>
        <v/>
      </c>
      <c r="E306" s="13" t="str">
        <f>IF(C306="","",VLOOKUP(C306,'Límites Gráfico'!$A:$D,2,FALSE))</f>
        <v/>
      </c>
      <c r="F306" s="13" t="str">
        <f>IF(C306="","",VLOOKUP(C306,'Límites Gráfico'!$A:$D,3,FALSE))</f>
        <v/>
      </c>
      <c r="G306" s="41"/>
      <c r="H306" s="91"/>
    </row>
    <row r="307" spans="1:8" x14ac:dyDescent="0.25">
      <c r="A307" s="14" t="str">
        <f>IF(ISBLANK('Cuadro de mando'!B318)=TRUE,"",'Cuadro de mando'!B318)</f>
        <v/>
      </c>
      <c r="B307" s="13" t="str">
        <f>IF(ISBLANK('Cuadro de mando'!A318)=TRUE,"",'Cuadro de mando'!A318)</f>
        <v/>
      </c>
      <c r="C307" s="13" t="str">
        <f>IF(ISBLANK('Cuadro de mando'!C318)=TRUE,"",'Cuadro de mando'!C318)</f>
        <v/>
      </c>
      <c r="D307" s="13" t="str">
        <f>IF(ISNUMBER('Cuadro de mando'!T318)=TRUE,'Cuadro de mando'!T318,"")</f>
        <v/>
      </c>
      <c r="E307" s="13" t="str">
        <f>IF(C307="","",VLOOKUP(C307,'Límites Gráfico'!$A:$D,2,FALSE))</f>
        <v/>
      </c>
      <c r="F307" s="13" t="str">
        <f>IF(C307="","",VLOOKUP(C307,'Límites Gráfico'!$A:$D,3,FALSE))</f>
        <v/>
      </c>
      <c r="G307" s="41"/>
      <c r="H307" s="91"/>
    </row>
    <row r="308" spans="1:8" x14ac:dyDescent="0.25">
      <c r="A308" s="14" t="str">
        <f>IF(ISBLANK('Cuadro de mando'!B319)=TRUE,"",'Cuadro de mando'!B319)</f>
        <v/>
      </c>
      <c r="B308" s="13" t="str">
        <f>IF(ISBLANK('Cuadro de mando'!A319)=TRUE,"",'Cuadro de mando'!A319)</f>
        <v/>
      </c>
      <c r="C308" s="13" t="str">
        <f>IF(ISBLANK('Cuadro de mando'!C319)=TRUE,"",'Cuadro de mando'!C319)</f>
        <v/>
      </c>
      <c r="D308" s="13" t="str">
        <f>IF(ISNUMBER('Cuadro de mando'!T319)=TRUE,'Cuadro de mando'!T319,"")</f>
        <v/>
      </c>
      <c r="E308" s="13" t="str">
        <f>IF(C308="","",VLOOKUP(C308,'Límites Gráfico'!$A:$D,2,FALSE))</f>
        <v/>
      </c>
      <c r="F308" s="13" t="str">
        <f>IF(C308="","",VLOOKUP(C308,'Límites Gráfico'!$A:$D,3,FALSE))</f>
        <v/>
      </c>
      <c r="G308" s="41"/>
      <c r="H308" s="91"/>
    </row>
    <row r="309" spans="1:8" x14ac:dyDescent="0.25">
      <c r="A309" s="14" t="str">
        <f>IF(ISBLANK('Cuadro de mando'!B320)=TRUE,"",'Cuadro de mando'!B320)</f>
        <v/>
      </c>
      <c r="B309" s="13" t="str">
        <f>IF(ISBLANK('Cuadro de mando'!A320)=TRUE,"",'Cuadro de mando'!A320)</f>
        <v/>
      </c>
      <c r="C309" s="13" t="str">
        <f>IF(ISBLANK('Cuadro de mando'!C320)=TRUE,"",'Cuadro de mando'!C320)</f>
        <v/>
      </c>
      <c r="D309" s="13" t="str">
        <f>IF(ISNUMBER('Cuadro de mando'!T320)=TRUE,'Cuadro de mando'!T320,"")</f>
        <v/>
      </c>
      <c r="E309" s="13" t="str">
        <f>IF(C309="","",VLOOKUP(C309,'Límites Gráfico'!$A:$D,2,FALSE))</f>
        <v/>
      </c>
      <c r="F309" s="13" t="str">
        <f>IF(C309="","",VLOOKUP(C309,'Límites Gráfico'!$A:$D,3,FALSE))</f>
        <v/>
      </c>
      <c r="G309" s="41"/>
      <c r="H309" s="91"/>
    </row>
    <row r="310" spans="1:8" x14ac:dyDescent="0.25">
      <c r="A310" s="14" t="str">
        <f>IF(ISBLANK('Cuadro de mando'!B321)=TRUE,"",'Cuadro de mando'!B321)</f>
        <v/>
      </c>
      <c r="B310" s="13" t="str">
        <f>IF(ISBLANK('Cuadro de mando'!A321)=TRUE,"",'Cuadro de mando'!A321)</f>
        <v/>
      </c>
      <c r="C310" s="13" t="str">
        <f>IF(ISBLANK('Cuadro de mando'!C321)=TRUE,"",'Cuadro de mando'!C321)</f>
        <v/>
      </c>
      <c r="D310" s="13" t="str">
        <f>IF(ISNUMBER('Cuadro de mando'!T321)=TRUE,'Cuadro de mando'!T321,"")</f>
        <v/>
      </c>
      <c r="E310" s="13" t="str">
        <f>IF(C310="","",VLOOKUP(C310,'Límites Gráfico'!$A:$D,2,FALSE))</f>
        <v/>
      </c>
      <c r="F310" s="13" t="str">
        <f>IF(C310="","",VLOOKUP(C310,'Límites Gráfico'!$A:$D,3,FALSE))</f>
        <v/>
      </c>
      <c r="G310" s="41"/>
      <c r="H310" s="91"/>
    </row>
    <row r="311" spans="1:8" x14ac:dyDescent="0.25">
      <c r="A311" s="14" t="str">
        <f>IF(ISBLANK('Cuadro de mando'!B322)=TRUE,"",'Cuadro de mando'!B322)</f>
        <v/>
      </c>
      <c r="B311" s="13" t="str">
        <f>IF(ISBLANK('Cuadro de mando'!A322)=TRUE,"",'Cuadro de mando'!A322)</f>
        <v/>
      </c>
      <c r="C311" s="13" t="str">
        <f>IF(ISBLANK('Cuadro de mando'!C322)=TRUE,"",'Cuadro de mando'!C322)</f>
        <v/>
      </c>
      <c r="D311" s="13" t="str">
        <f>IF(ISNUMBER('Cuadro de mando'!T322)=TRUE,'Cuadro de mando'!T322,"")</f>
        <v/>
      </c>
      <c r="E311" s="13" t="str">
        <f>IF(C311="","",VLOOKUP(C311,'Límites Gráfico'!$A:$D,2,FALSE))</f>
        <v/>
      </c>
      <c r="F311" s="13" t="str">
        <f>IF(C311="","",VLOOKUP(C311,'Límites Gráfico'!$A:$D,3,FALSE))</f>
        <v/>
      </c>
      <c r="G311" s="41"/>
      <c r="H311" s="91"/>
    </row>
    <row r="312" spans="1:8" x14ac:dyDescent="0.25">
      <c r="A312" s="14" t="str">
        <f>IF(ISBLANK('Cuadro de mando'!B323)=TRUE,"",'Cuadro de mando'!B323)</f>
        <v/>
      </c>
      <c r="B312" s="13" t="str">
        <f>IF(ISBLANK('Cuadro de mando'!A323)=TRUE,"",'Cuadro de mando'!A323)</f>
        <v/>
      </c>
      <c r="C312" s="13" t="str">
        <f>IF(ISBLANK('Cuadro de mando'!C323)=TRUE,"",'Cuadro de mando'!C323)</f>
        <v/>
      </c>
      <c r="D312" s="13" t="str">
        <f>IF(ISNUMBER('Cuadro de mando'!T323)=TRUE,'Cuadro de mando'!T323,"")</f>
        <v/>
      </c>
      <c r="E312" s="13" t="str">
        <f>IF(C312="","",VLOOKUP(C312,'Límites Gráfico'!$A:$D,2,FALSE))</f>
        <v/>
      </c>
      <c r="F312" s="13" t="str">
        <f>IF(C312="","",VLOOKUP(C312,'Límites Gráfico'!$A:$D,3,FALSE))</f>
        <v/>
      </c>
      <c r="G312" s="41"/>
      <c r="H312" s="91"/>
    </row>
    <row r="313" spans="1:8" x14ac:dyDescent="0.25">
      <c r="A313" s="14" t="str">
        <f>IF(ISBLANK('Cuadro de mando'!B324)=TRUE,"",'Cuadro de mando'!B324)</f>
        <v/>
      </c>
      <c r="B313" s="13" t="str">
        <f>IF(ISBLANK('Cuadro de mando'!A324)=TRUE,"",'Cuadro de mando'!A324)</f>
        <v/>
      </c>
      <c r="C313" s="13" t="str">
        <f>IF(ISBLANK('Cuadro de mando'!C324)=TRUE,"",'Cuadro de mando'!C324)</f>
        <v/>
      </c>
      <c r="D313" s="13" t="str">
        <f>IF(ISNUMBER('Cuadro de mando'!T324)=TRUE,'Cuadro de mando'!T324,"")</f>
        <v/>
      </c>
      <c r="E313" s="13" t="str">
        <f>IF(C313="","",VLOOKUP(C313,'Límites Gráfico'!$A:$D,2,FALSE))</f>
        <v/>
      </c>
      <c r="F313" s="13" t="str">
        <f>IF(C313="","",VLOOKUP(C313,'Límites Gráfico'!$A:$D,3,FALSE))</f>
        <v/>
      </c>
      <c r="G313" s="41"/>
      <c r="H313" s="91"/>
    </row>
    <row r="314" spans="1:8" x14ac:dyDescent="0.25">
      <c r="A314" s="14" t="str">
        <f>IF(ISBLANK('Cuadro de mando'!B325)=TRUE,"",'Cuadro de mando'!B325)</f>
        <v/>
      </c>
      <c r="B314" s="13" t="str">
        <f>IF(ISBLANK('Cuadro de mando'!A325)=TRUE,"",'Cuadro de mando'!A325)</f>
        <v/>
      </c>
      <c r="C314" s="13" t="str">
        <f>IF(ISBLANK('Cuadro de mando'!C325)=TRUE,"",'Cuadro de mando'!C325)</f>
        <v/>
      </c>
      <c r="D314" s="13" t="str">
        <f>IF(ISNUMBER('Cuadro de mando'!T325)=TRUE,'Cuadro de mando'!T325,"")</f>
        <v/>
      </c>
      <c r="E314" s="13" t="str">
        <f>IF(C314="","",VLOOKUP(C314,'Límites Gráfico'!$A:$D,2,FALSE))</f>
        <v/>
      </c>
      <c r="F314" s="13" t="str">
        <f>IF(C314="","",VLOOKUP(C314,'Límites Gráfico'!$A:$D,3,FALSE))</f>
        <v/>
      </c>
      <c r="G314" s="41"/>
      <c r="H314" s="91"/>
    </row>
    <row r="315" spans="1:8" x14ac:dyDescent="0.25">
      <c r="A315" s="14" t="str">
        <f>IF(ISBLANK('Cuadro de mando'!B326)=TRUE,"",'Cuadro de mando'!B326)</f>
        <v/>
      </c>
      <c r="B315" s="13" t="str">
        <f>IF(ISBLANK('Cuadro de mando'!A326)=TRUE,"",'Cuadro de mando'!A326)</f>
        <v/>
      </c>
      <c r="C315" s="13" t="str">
        <f>IF(ISBLANK('Cuadro de mando'!C326)=TRUE,"",'Cuadro de mando'!C326)</f>
        <v/>
      </c>
      <c r="D315" s="13" t="str">
        <f>IF(ISNUMBER('Cuadro de mando'!T326)=TRUE,'Cuadro de mando'!T326,"")</f>
        <v/>
      </c>
      <c r="E315" s="13" t="str">
        <f>IF(C315="","",VLOOKUP(C315,'Límites Gráfico'!$A:$D,2,FALSE))</f>
        <v/>
      </c>
      <c r="F315" s="13" t="str">
        <f>IF(C315="","",VLOOKUP(C315,'Límites Gráfico'!$A:$D,3,FALSE))</f>
        <v/>
      </c>
      <c r="G315" s="41"/>
      <c r="H315" s="91"/>
    </row>
    <row r="316" spans="1:8" x14ac:dyDescent="0.25">
      <c r="A316" s="14" t="str">
        <f>IF(ISBLANK('Cuadro de mando'!B327)=TRUE,"",'Cuadro de mando'!B327)</f>
        <v/>
      </c>
      <c r="B316" s="13" t="str">
        <f>IF(ISBLANK('Cuadro de mando'!A327)=TRUE,"",'Cuadro de mando'!A327)</f>
        <v/>
      </c>
      <c r="C316" s="13" t="str">
        <f>IF(ISBLANK('Cuadro de mando'!C327)=TRUE,"",'Cuadro de mando'!C327)</f>
        <v/>
      </c>
      <c r="D316" s="13" t="str">
        <f>IF(ISNUMBER('Cuadro de mando'!T327)=TRUE,'Cuadro de mando'!T327,"")</f>
        <v/>
      </c>
      <c r="E316" s="13" t="str">
        <f>IF(C316="","",VLOOKUP(C316,'Límites Gráfico'!$A:$D,2,FALSE))</f>
        <v/>
      </c>
      <c r="F316" s="13" t="str">
        <f>IF(C316="","",VLOOKUP(C316,'Límites Gráfico'!$A:$D,3,FALSE))</f>
        <v/>
      </c>
      <c r="G316" s="41"/>
      <c r="H316" s="91"/>
    </row>
    <row r="317" spans="1:8" x14ac:dyDescent="0.25">
      <c r="A317" s="14" t="str">
        <f>IF(ISBLANK('Cuadro de mando'!B328)=TRUE,"",'Cuadro de mando'!B328)</f>
        <v/>
      </c>
      <c r="B317" s="13" t="str">
        <f>IF(ISBLANK('Cuadro de mando'!A328)=TRUE,"",'Cuadro de mando'!A328)</f>
        <v/>
      </c>
      <c r="C317" s="13" t="str">
        <f>IF(ISBLANK('Cuadro de mando'!C328)=TRUE,"",'Cuadro de mando'!C328)</f>
        <v/>
      </c>
      <c r="D317" s="13" t="str">
        <f>IF(ISNUMBER('Cuadro de mando'!T328)=TRUE,'Cuadro de mando'!T328,"")</f>
        <v/>
      </c>
      <c r="E317" s="13" t="str">
        <f>IF(C317="","",VLOOKUP(C317,'Límites Gráfico'!$A:$D,2,FALSE))</f>
        <v/>
      </c>
      <c r="F317" s="13" t="str">
        <f>IF(C317="","",VLOOKUP(C317,'Límites Gráfico'!$A:$D,3,FALSE))</f>
        <v/>
      </c>
      <c r="G317" s="41"/>
      <c r="H317" s="91"/>
    </row>
    <row r="318" spans="1:8" x14ac:dyDescent="0.25">
      <c r="A318" s="14" t="str">
        <f>IF(ISBLANK('Cuadro de mando'!B329)=TRUE,"",'Cuadro de mando'!B329)</f>
        <v/>
      </c>
      <c r="B318" s="13" t="str">
        <f>IF(ISBLANK('Cuadro de mando'!A329)=TRUE,"",'Cuadro de mando'!A329)</f>
        <v/>
      </c>
      <c r="C318" s="13" t="str">
        <f>IF(ISBLANK('Cuadro de mando'!C329)=TRUE,"",'Cuadro de mando'!C329)</f>
        <v/>
      </c>
      <c r="D318" s="13" t="str">
        <f>IF(ISNUMBER('Cuadro de mando'!T329)=TRUE,'Cuadro de mando'!T329,"")</f>
        <v/>
      </c>
      <c r="E318" s="13" t="str">
        <f>IF(C318="","",VLOOKUP(C318,'Límites Gráfico'!$A:$D,2,FALSE))</f>
        <v/>
      </c>
      <c r="F318" s="13" t="str">
        <f>IF(C318="","",VLOOKUP(C318,'Límites Gráfico'!$A:$D,3,FALSE))</f>
        <v/>
      </c>
      <c r="G318" s="41"/>
      <c r="H318" s="91"/>
    </row>
    <row r="319" spans="1:8" x14ac:dyDescent="0.25">
      <c r="A319" s="14" t="str">
        <f>IF(ISBLANK('Cuadro de mando'!B330)=TRUE,"",'Cuadro de mando'!B330)</f>
        <v/>
      </c>
      <c r="B319" s="13" t="str">
        <f>IF(ISBLANK('Cuadro de mando'!A330)=TRUE,"",'Cuadro de mando'!A330)</f>
        <v/>
      </c>
      <c r="C319" s="13" t="str">
        <f>IF(ISBLANK('Cuadro de mando'!C330)=TRUE,"",'Cuadro de mando'!C330)</f>
        <v/>
      </c>
      <c r="D319" s="13" t="str">
        <f>IF(ISNUMBER('Cuadro de mando'!T330)=TRUE,'Cuadro de mando'!T330,"")</f>
        <v/>
      </c>
      <c r="E319" s="13" t="str">
        <f>IF(C319="","",VLOOKUP(C319,'Límites Gráfico'!$A:$D,2,FALSE))</f>
        <v/>
      </c>
      <c r="F319" s="13" t="str">
        <f>IF(C319="","",VLOOKUP(C319,'Límites Gráfico'!$A:$D,3,FALSE))</f>
        <v/>
      </c>
      <c r="G319" s="41"/>
      <c r="H319" s="91"/>
    </row>
    <row r="320" spans="1:8" x14ac:dyDescent="0.25">
      <c r="A320" s="14" t="str">
        <f>IF(ISBLANK('Cuadro de mando'!B331)=TRUE,"",'Cuadro de mando'!B331)</f>
        <v/>
      </c>
      <c r="B320" s="13" t="str">
        <f>IF(ISBLANK('Cuadro de mando'!A331)=TRUE,"",'Cuadro de mando'!A331)</f>
        <v/>
      </c>
      <c r="C320" s="13" t="str">
        <f>IF(ISBLANK('Cuadro de mando'!C331)=TRUE,"",'Cuadro de mando'!C331)</f>
        <v/>
      </c>
      <c r="D320" s="13" t="str">
        <f>IF(ISNUMBER('Cuadro de mando'!T331)=TRUE,'Cuadro de mando'!T331,"")</f>
        <v/>
      </c>
      <c r="E320" s="13" t="str">
        <f>IF(C320="","",VLOOKUP(C320,'Límites Gráfico'!$A:$D,2,FALSE))</f>
        <v/>
      </c>
      <c r="F320" s="13" t="str">
        <f>IF(C320="","",VLOOKUP(C320,'Límites Gráfico'!$A:$D,3,FALSE))</f>
        <v/>
      </c>
      <c r="G320" s="41"/>
      <c r="H320" s="91"/>
    </row>
    <row r="321" spans="1:8" x14ac:dyDescent="0.25">
      <c r="A321" s="14" t="str">
        <f>IF(ISBLANK('Cuadro de mando'!B332)=TRUE,"",'Cuadro de mando'!B332)</f>
        <v/>
      </c>
      <c r="B321" s="13" t="str">
        <f>IF(ISBLANK('Cuadro de mando'!A332)=TRUE,"",'Cuadro de mando'!A332)</f>
        <v/>
      </c>
      <c r="C321" s="13" t="str">
        <f>IF(ISBLANK('Cuadro de mando'!C332)=TRUE,"",'Cuadro de mando'!C332)</f>
        <v/>
      </c>
      <c r="D321" s="13" t="str">
        <f>IF(ISNUMBER('Cuadro de mando'!T332)=TRUE,'Cuadro de mando'!T332,"")</f>
        <v/>
      </c>
      <c r="E321" s="13" t="str">
        <f>IF(C321="","",VLOOKUP(C321,'Límites Gráfico'!$A:$D,2,FALSE))</f>
        <v/>
      </c>
      <c r="F321" s="13" t="str">
        <f>IF(C321="","",VLOOKUP(C321,'Límites Gráfico'!$A:$D,3,FALSE))</f>
        <v/>
      </c>
      <c r="G321" s="41"/>
      <c r="H321" s="91"/>
    </row>
    <row r="322" spans="1:8" x14ac:dyDescent="0.25">
      <c r="A322" s="14" t="str">
        <f>IF(ISBLANK('Cuadro de mando'!B333)=TRUE,"",'Cuadro de mando'!B333)</f>
        <v/>
      </c>
      <c r="B322" s="13" t="str">
        <f>IF(ISBLANK('Cuadro de mando'!A333)=TRUE,"",'Cuadro de mando'!A333)</f>
        <v/>
      </c>
      <c r="C322" s="13" t="str">
        <f>IF(ISBLANK('Cuadro de mando'!C333)=TRUE,"",'Cuadro de mando'!C333)</f>
        <v/>
      </c>
      <c r="D322" s="13" t="str">
        <f>IF(ISNUMBER('Cuadro de mando'!T333)=TRUE,'Cuadro de mando'!T333,"")</f>
        <v/>
      </c>
      <c r="E322" s="13" t="str">
        <f>IF(C322="","",VLOOKUP(C322,'Límites Gráfico'!$A:$D,2,FALSE))</f>
        <v/>
      </c>
      <c r="F322" s="13" t="str">
        <f>IF(C322="","",VLOOKUP(C322,'Límites Gráfico'!$A:$D,3,FALSE))</f>
        <v/>
      </c>
      <c r="G322" s="41"/>
      <c r="H322" s="91"/>
    </row>
    <row r="323" spans="1:8" x14ac:dyDescent="0.25">
      <c r="A323" s="14" t="str">
        <f>IF(ISBLANK('Cuadro de mando'!B334)=TRUE,"",'Cuadro de mando'!B334)</f>
        <v/>
      </c>
      <c r="B323" s="13" t="str">
        <f>IF(ISBLANK('Cuadro de mando'!A334)=TRUE,"",'Cuadro de mando'!A334)</f>
        <v/>
      </c>
      <c r="C323" s="13" t="str">
        <f>IF(ISBLANK('Cuadro de mando'!C334)=TRUE,"",'Cuadro de mando'!C334)</f>
        <v/>
      </c>
      <c r="D323" s="13" t="str">
        <f>IF(ISNUMBER('Cuadro de mando'!T334)=TRUE,'Cuadro de mando'!T334,"")</f>
        <v/>
      </c>
      <c r="E323" s="13" t="str">
        <f>IF(C323="","",VLOOKUP(C323,'Límites Gráfico'!$A:$D,2,FALSE))</f>
        <v/>
      </c>
      <c r="F323" s="13" t="str">
        <f>IF(C323="","",VLOOKUP(C323,'Límites Gráfico'!$A:$D,3,FALSE))</f>
        <v/>
      </c>
      <c r="G323" s="41"/>
      <c r="H323" s="91"/>
    </row>
    <row r="324" spans="1:8" x14ac:dyDescent="0.25">
      <c r="A324" s="14" t="str">
        <f>IF(ISBLANK('Cuadro de mando'!B335)=TRUE,"",'Cuadro de mando'!B335)</f>
        <v/>
      </c>
      <c r="B324" s="13" t="str">
        <f>IF(ISBLANK('Cuadro de mando'!A335)=TRUE,"",'Cuadro de mando'!A335)</f>
        <v/>
      </c>
      <c r="C324" s="13" t="str">
        <f>IF(ISBLANK('Cuadro de mando'!C335)=TRUE,"",'Cuadro de mando'!C335)</f>
        <v/>
      </c>
      <c r="D324" s="13" t="str">
        <f>IF(ISNUMBER('Cuadro de mando'!T335)=TRUE,'Cuadro de mando'!T335,"")</f>
        <v/>
      </c>
      <c r="E324" s="13" t="str">
        <f>IF(C324="","",VLOOKUP(C324,'Límites Gráfico'!$A:$D,2,FALSE))</f>
        <v/>
      </c>
      <c r="F324" s="13" t="str">
        <f>IF(C324="","",VLOOKUP(C324,'Límites Gráfico'!$A:$D,3,FALSE))</f>
        <v/>
      </c>
      <c r="G324" s="41"/>
      <c r="H324" s="91"/>
    </row>
    <row r="325" spans="1:8" x14ac:dyDescent="0.25">
      <c r="A325" s="14" t="str">
        <f>IF(ISBLANK('Cuadro de mando'!B336)=TRUE,"",'Cuadro de mando'!B336)</f>
        <v/>
      </c>
      <c r="B325" s="13" t="str">
        <f>IF(ISBLANK('Cuadro de mando'!A336)=TRUE,"",'Cuadro de mando'!A336)</f>
        <v/>
      </c>
      <c r="C325" s="13" t="str">
        <f>IF(ISBLANK('Cuadro de mando'!C336)=TRUE,"",'Cuadro de mando'!C336)</f>
        <v/>
      </c>
      <c r="D325" s="13" t="str">
        <f>IF(ISNUMBER('Cuadro de mando'!T336)=TRUE,'Cuadro de mando'!T336,"")</f>
        <v/>
      </c>
      <c r="E325" s="13" t="str">
        <f>IF(C325="","",VLOOKUP(C325,'Límites Gráfico'!$A:$D,2,FALSE))</f>
        <v/>
      </c>
      <c r="F325" s="13" t="str">
        <f>IF(C325="","",VLOOKUP(C325,'Límites Gráfico'!$A:$D,3,FALSE))</f>
        <v/>
      </c>
      <c r="G325" s="41"/>
      <c r="H325" s="91"/>
    </row>
    <row r="326" spans="1:8" x14ac:dyDescent="0.25">
      <c r="A326" s="14" t="str">
        <f>IF(ISBLANK('Cuadro de mando'!B337)=TRUE,"",'Cuadro de mando'!B337)</f>
        <v/>
      </c>
      <c r="B326" s="13" t="str">
        <f>IF(ISBLANK('Cuadro de mando'!A337)=TRUE,"",'Cuadro de mando'!A337)</f>
        <v/>
      </c>
      <c r="C326" s="13" t="str">
        <f>IF(ISBLANK('Cuadro de mando'!C337)=TRUE,"",'Cuadro de mando'!C337)</f>
        <v/>
      </c>
      <c r="D326" s="13" t="str">
        <f>IF(ISNUMBER('Cuadro de mando'!T337)=TRUE,'Cuadro de mando'!T337,"")</f>
        <v/>
      </c>
      <c r="E326" s="13" t="str">
        <f>IF(C326="","",VLOOKUP(C326,'Límites Gráfico'!$A:$D,2,FALSE))</f>
        <v/>
      </c>
      <c r="F326" s="13" t="str">
        <f>IF(C326="","",VLOOKUP(C326,'Límites Gráfico'!$A:$D,3,FALSE))</f>
        <v/>
      </c>
      <c r="G326" s="41"/>
      <c r="H326" s="91"/>
    </row>
    <row r="327" spans="1:8" x14ac:dyDescent="0.25">
      <c r="A327" s="14" t="str">
        <f>IF(ISBLANK('Cuadro de mando'!B338)=TRUE,"",'Cuadro de mando'!B338)</f>
        <v/>
      </c>
      <c r="B327" s="13" t="str">
        <f>IF(ISBLANK('Cuadro de mando'!A338)=TRUE,"",'Cuadro de mando'!A338)</f>
        <v/>
      </c>
      <c r="C327" s="13" t="str">
        <f>IF(ISBLANK('Cuadro de mando'!C338)=TRUE,"",'Cuadro de mando'!C338)</f>
        <v/>
      </c>
      <c r="D327" s="13" t="str">
        <f>IF(ISNUMBER('Cuadro de mando'!T338)=TRUE,'Cuadro de mando'!T338,"")</f>
        <v/>
      </c>
      <c r="E327" s="13" t="str">
        <f>IF(C327="","",VLOOKUP(C327,'Límites Gráfico'!$A:$D,2,FALSE))</f>
        <v/>
      </c>
      <c r="F327" s="13" t="str">
        <f>IF(C327="","",VLOOKUP(C327,'Límites Gráfico'!$A:$D,3,FALSE))</f>
        <v/>
      </c>
      <c r="G327" s="41"/>
      <c r="H327" s="91"/>
    </row>
    <row r="328" spans="1:8" x14ac:dyDescent="0.25">
      <c r="A328" s="14" t="str">
        <f>IF(ISBLANK('Cuadro de mando'!B339)=TRUE,"",'Cuadro de mando'!B339)</f>
        <v/>
      </c>
      <c r="B328" s="13" t="str">
        <f>IF(ISBLANK('Cuadro de mando'!A339)=TRUE,"",'Cuadro de mando'!A339)</f>
        <v/>
      </c>
      <c r="C328" s="13" t="str">
        <f>IF(ISBLANK('Cuadro de mando'!C339)=TRUE,"",'Cuadro de mando'!C339)</f>
        <v/>
      </c>
      <c r="D328" s="13" t="str">
        <f>IF(ISNUMBER('Cuadro de mando'!T339)=TRUE,'Cuadro de mando'!T339,"")</f>
        <v/>
      </c>
      <c r="E328" s="13" t="str">
        <f>IF(C328="","",VLOOKUP(C328,'Límites Gráfico'!$A:$D,2,FALSE))</f>
        <v/>
      </c>
      <c r="F328" s="13" t="str">
        <f>IF(C328="","",VLOOKUP(C328,'Límites Gráfico'!$A:$D,3,FALSE))</f>
        <v/>
      </c>
      <c r="G328" s="41"/>
      <c r="H328" s="91"/>
    </row>
    <row r="329" spans="1:8" x14ac:dyDescent="0.25">
      <c r="A329" s="14" t="str">
        <f>IF(ISBLANK('Cuadro de mando'!B340)=TRUE,"",'Cuadro de mando'!B340)</f>
        <v/>
      </c>
      <c r="B329" s="13" t="str">
        <f>IF(ISBLANK('Cuadro de mando'!A340)=TRUE,"",'Cuadro de mando'!A340)</f>
        <v/>
      </c>
      <c r="C329" s="13" t="str">
        <f>IF(ISBLANK('Cuadro de mando'!C340)=TRUE,"",'Cuadro de mando'!C340)</f>
        <v/>
      </c>
      <c r="D329" s="13" t="str">
        <f>IF(ISNUMBER('Cuadro de mando'!T340)=TRUE,'Cuadro de mando'!T340,"")</f>
        <v/>
      </c>
      <c r="E329" s="13" t="str">
        <f>IF(C329="","",VLOOKUP(C329,'Límites Gráfico'!$A:$D,2,FALSE))</f>
        <v/>
      </c>
      <c r="F329" s="13" t="str">
        <f>IF(C329="","",VLOOKUP(C329,'Límites Gráfico'!$A:$D,3,FALSE))</f>
        <v/>
      </c>
      <c r="G329" s="41"/>
      <c r="H329" s="91"/>
    </row>
    <row r="330" spans="1:8" x14ac:dyDescent="0.25">
      <c r="A330" s="14" t="str">
        <f>IF(ISBLANK('Cuadro de mando'!B341)=TRUE,"",'Cuadro de mando'!B341)</f>
        <v/>
      </c>
      <c r="B330" s="13" t="str">
        <f>IF(ISBLANK('Cuadro de mando'!A341)=TRUE,"",'Cuadro de mando'!A341)</f>
        <v/>
      </c>
      <c r="C330" s="13" t="str">
        <f>IF(ISBLANK('Cuadro de mando'!C341)=TRUE,"",'Cuadro de mando'!C341)</f>
        <v/>
      </c>
      <c r="D330" s="13" t="str">
        <f>IF(ISNUMBER('Cuadro de mando'!T341)=TRUE,'Cuadro de mando'!T341,"")</f>
        <v/>
      </c>
      <c r="E330" s="13" t="str">
        <f>IF(C330="","",VLOOKUP(C330,'Límites Gráfico'!$A:$D,2,FALSE))</f>
        <v/>
      </c>
      <c r="F330" s="13" t="str">
        <f>IF(C330="","",VLOOKUP(C330,'Límites Gráfico'!$A:$D,3,FALSE))</f>
        <v/>
      </c>
      <c r="G330" s="41"/>
      <c r="H330" s="91"/>
    </row>
    <row r="331" spans="1:8" x14ac:dyDescent="0.25">
      <c r="A331" s="14" t="str">
        <f>IF(ISBLANK('Cuadro de mando'!B342)=TRUE,"",'Cuadro de mando'!B342)</f>
        <v/>
      </c>
      <c r="B331" s="13" t="str">
        <f>IF(ISBLANK('Cuadro de mando'!A342)=TRUE,"",'Cuadro de mando'!A342)</f>
        <v/>
      </c>
      <c r="C331" s="13" t="str">
        <f>IF(ISBLANK('Cuadro de mando'!C342)=TRUE,"",'Cuadro de mando'!C342)</f>
        <v/>
      </c>
      <c r="D331" s="13" t="str">
        <f>IF(ISNUMBER('Cuadro de mando'!T342)=TRUE,'Cuadro de mando'!T342,"")</f>
        <v/>
      </c>
      <c r="E331" s="13" t="str">
        <f>IF(C331="","",VLOOKUP(C331,'Límites Gráfico'!$A:$D,2,FALSE))</f>
        <v/>
      </c>
      <c r="F331" s="13" t="str">
        <f>IF(C331="","",VLOOKUP(C331,'Límites Gráfico'!$A:$D,3,FALSE))</f>
        <v/>
      </c>
      <c r="G331" s="41"/>
      <c r="H331" s="91"/>
    </row>
    <row r="332" spans="1:8" x14ac:dyDescent="0.25">
      <c r="A332" s="14" t="str">
        <f>IF(ISBLANK('Cuadro de mando'!B343)=TRUE,"",'Cuadro de mando'!B343)</f>
        <v/>
      </c>
      <c r="B332" s="13" t="str">
        <f>IF(ISBLANK('Cuadro de mando'!A343)=TRUE,"",'Cuadro de mando'!A343)</f>
        <v/>
      </c>
      <c r="C332" s="13" t="str">
        <f>IF(ISBLANK('Cuadro de mando'!C343)=TRUE,"",'Cuadro de mando'!C343)</f>
        <v/>
      </c>
      <c r="D332" s="13" t="str">
        <f>IF(ISNUMBER('Cuadro de mando'!T343)=TRUE,'Cuadro de mando'!T343,"")</f>
        <v/>
      </c>
      <c r="E332" s="13" t="str">
        <f>IF(C332="","",VLOOKUP(C332,'Límites Gráfico'!$A:$D,2,FALSE))</f>
        <v/>
      </c>
      <c r="F332" s="13" t="str">
        <f>IF(C332="","",VLOOKUP(C332,'Límites Gráfico'!$A:$D,3,FALSE))</f>
        <v/>
      </c>
      <c r="G332" s="41"/>
      <c r="H332" s="91"/>
    </row>
    <row r="333" spans="1:8" x14ac:dyDescent="0.25">
      <c r="A333" s="14" t="str">
        <f>IF(ISBLANK('Cuadro de mando'!B344)=TRUE,"",'Cuadro de mando'!B344)</f>
        <v/>
      </c>
      <c r="B333" s="13" t="str">
        <f>IF(ISBLANK('Cuadro de mando'!A344)=TRUE,"",'Cuadro de mando'!A344)</f>
        <v/>
      </c>
      <c r="C333" s="13" t="str">
        <f>IF(ISBLANK('Cuadro de mando'!C344)=TRUE,"",'Cuadro de mando'!C344)</f>
        <v/>
      </c>
      <c r="D333" s="13" t="str">
        <f>IF(ISNUMBER('Cuadro de mando'!T344)=TRUE,'Cuadro de mando'!T344,"")</f>
        <v/>
      </c>
      <c r="E333" s="13" t="str">
        <f>IF(C333="","",VLOOKUP(C333,'Límites Gráfico'!$A:$D,2,FALSE))</f>
        <v/>
      </c>
      <c r="F333" s="13" t="str">
        <f>IF(C333="","",VLOOKUP(C333,'Límites Gráfico'!$A:$D,3,FALSE))</f>
        <v/>
      </c>
      <c r="G333" s="41"/>
      <c r="H333" s="91"/>
    </row>
    <row r="334" spans="1:8" x14ac:dyDescent="0.25">
      <c r="A334" s="14" t="str">
        <f>IF(ISBLANK('Cuadro de mando'!B345)=TRUE,"",'Cuadro de mando'!B345)</f>
        <v/>
      </c>
      <c r="B334" s="13" t="str">
        <f>IF(ISBLANK('Cuadro de mando'!A345)=TRUE,"",'Cuadro de mando'!A345)</f>
        <v/>
      </c>
      <c r="C334" s="13" t="str">
        <f>IF(ISBLANK('Cuadro de mando'!C345)=TRUE,"",'Cuadro de mando'!C345)</f>
        <v/>
      </c>
      <c r="D334" s="13" t="str">
        <f>IF(ISNUMBER('Cuadro de mando'!T345)=TRUE,'Cuadro de mando'!T345,"")</f>
        <v/>
      </c>
      <c r="E334" s="13" t="str">
        <f>IF(C334="","",VLOOKUP(C334,'Límites Gráfico'!$A:$D,2,FALSE))</f>
        <v/>
      </c>
      <c r="F334" s="13" t="str">
        <f>IF(C334="","",VLOOKUP(C334,'Límites Gráfico'!$A:$D,3,FALSE))</f>
        <v/>
      </c>
      <c r="G334" s="41"/>
      <c r="H334" s="91"/>
    </row>
    <row r="335" spans="1:8" x14ac:dyDescent="0.25">
      <c r="A335" s="14" t="str">
        <f>IF(ISBLANK('Cuadro de mando'!B346)=TRUE,"",'Cuadro de mando'!B346)</f>
        <v/>
      </c>
      <c r="B335" s="13" t="str">
        <f>IF(ISBLANK('Cuadro de mando'!A346)=TRUE,"",'Cuadro de mando'!A346)</f>
        <v/>
      </c>
      <c r="C335" s="13" t="str">
        <f>IF(ISBLANK('Cuadro de mando'!C346)=TRUE,"",'Cuadro de mando'!C346)</f>
        <v/>
      </c>
      <c r="D335" s="13" t="str">
        <f>IF(ISNUMBER('Cuadro de mando'!T346)=TRUE,'Cuadro de mando'!T346,"")</f>
        <v/>
      </c>
      <c r="E335" s="13" t="str">
        <f>IF(C335="","",VLOOKUP(C335,'Límites Gráfico'!$A:$D,2,FALSE))</f>
        <v/>
      </c>
      <c r="F335" s="13" t="str">
        <f>IF(C335="","",VLOOKUP(C335,'Límites Gráfico'!$A:$D,3,FALSE))</f>
        <v/>
      </c>
      <c r="G335" s="41"/>
      <c r="H335" s="91"/>
    </row>
    <row r="336" spans="1:8" x14ac:dyDescent="0.25">
      <c r="A336" s="14" t="str">
        <f>IF(ISBLANK('Cuadro de mando'!B347)=TRUE,"",'Cuadro de mando'!B347)</f>
        <v/>
      </c>
      <c r="B336" s="13" t="str">
        <f>IF(ISBLANK('Cuadro de mando'!A347)=TRUE,"",'Cuadro de mando'!A347)</f>
        <v/>
      </c>
      <c r="C336" s="13" t="str">
        <f>IF(ISBLANK('Cuadro de mando'!C347)=TRUE,"",'Cuadro de mando'!C347)</f>
        <v/>
      </c>
      <c r="D336" s="13" t="str">
        <f>IF(ISNUMBER('Cuadro de mando'!T347)=TRUE,'Cuadro de mando'!T347,"")</f>
        <v/>
      </c>
      <c r="E336" s="13" t="str">
        <f>IF(C336="","",VLOOKUP(C336,'Límites Gráfico'!$A:$D,2,FALSE))</f>
        <v/>
      </c>
      <c r="F336" s="13" t="str">
        <f>IF(C336="","",VLOOKUP(C336,'Límites Gráfico'!$A:$D,3,FALSE))</f>
        <v/>
      </c>
      <c r="G336" s="41"/>
      <c r="H336" s="91"/>
    </row>
    <row r="337" spans="1:8" x14ac:dyDescent="0.25">
      <c r="A337" s="14" t="str">
        <f>IF(ISBLANK('Cuadro de mando'!B348)=TRUE,"",'Cuadro de mando'!B348)</f>
        <v/>
      </c>
      <c r="B337" s="13" t="str">
        <f>IF(ISBLANK('Cuadro de mando'!A348)=TRUE,"",'Cuadro de mando'!A348)</f>
        <v/>
      </c>
      <c r="C337" s="13" t="str">
        <f>IF(ISBLANK('Cuadro de mando'!C348)=TRUE,"",'Cuadro de mando'!C348)</f>
        <v/>
      </c>
      <c r="D337" s="13" t="str">
        <f>IF(ISNUMBER('Cuadro de mando'!T348)=TRUE,'Cuadro de mando'!T348,"")</f>
        <v/>
      </c>
      <c r="E337" s="13" t="str">
        <f>IF(C337="","",VLOOKUP(C337,'Límites Gráfico'!$A:$D,2,FALSE))</f>
        <v/>
      </c>
      <c r="F337" s="13" t="str">
        <f>IF(C337="","",VLOOKUP(C337,'Límites Gráfico'!$A:$D,3,FALSE))</f>
        <v/>
      </c>
      <c r="G337" s="41"/>
      <c r="H337" s="91"/>
    </row>
    <row r="338" spans="1:8" x14ac:dyDescent="0.25">
      <c r="A338" s="14" t="str">
        <f>IF(ISBLANK('Cuadro de mando'!B349)=TRUE,"",'Cuadro de mando'!B349)</f>
        <v/>
      </c>
      <c r="B338" s="13" t="str">
        <f>IF(ISBLANK('Cuadro de mando'!A349)=TRUE,"",'Cuadro de mando'!A349)</f>
        <v/>
      </c>
      <c r="C338" s="13" t="str">
        <f>IF(ISBLANK('Cuadro de mando'!C349)=TRUE,"",'Cuadro de mando'!C349)</f>
        <v/>
      </c>
      <c r="D338" s="13" t="str">
        <f>IF(ISNUMBER('Cuadro de mando'!T349)=TRUE,'Cuadro de mando'!T349,"")</f>
        <v/>
      </c>
      <c r="E338" s="13" t="str">
        <f>IF(C338="","",VLOOKUP(C338,'Límites Gráfico'!$A:$D,2,FALSE))</f>
        <v/>
      </c>
      <c r="F338" s="13" t="str">
        <f>IF(C338="","",VLOOKUP(C338,'Límites Gráfico'!$A:$D,3,FALSE))</f>
        <v/>
      </c>
      <c r="G338" s="41"/>
      <c r="H338" s="91"/>
    </row>
    <row r="339" spans="1:8" x14ac:dyDescent="0.25">
      <c r="A339" s="14" t="str">
        <f>IF(ISBLANK('Cuadro de mando'!B350)=TRUE,"",'Cuadro de mando'!B350)</f>
        <v/>
      </c>
      <c r="B339" s="13" t="str">
        <f>IF(ISBLANK('Cuadro de mando'!A350)=TRUE,"",'Cuadro de mando'!A350)</f>
        <v/>
      </c>
      <c r="C339" s="13" t="str">
        <f>IF(ISBLANK('Cuadro de mando'!C350)=TRUE,"",'Cuadro de mando'!C350)</f>
        <v/>
      </c>
      <c r="D339" s="13" t="str">
        <f>IF(ISNUMBER('Cuadro de mando'!T350)=TRUE,'Cuadro de mando'!T350,"")</f>
        <v/>
      </c>
      <c r="E339" s="13" t="str">
        <f>IF(C339="","",VLOOKUP(C339,'Límites Gráfico'!$A:$D,2,FALSE))</f>
        <v/>
      </c>
      <c r="F339" s="13" t="str">
        <f>IF(C339="","",VLOOKUP(C339,'Límites Gráfico'!$A:$D,3,FALSE))</f>
        <v/>
      </c>
      <c r="G339" s="41"/>
      <c r="H339" s="91"/>
    </row>
    <row r="340" spans="1:8" x14ac:dyDescent="0.25">
      <c r="A340" s="14" t="str">
        <f>IF(ISBLANK('Cuadro de mando'!B351)=TRUE,"",'Cuadro de mando'!B351)</f>
        <v/>
      </c>
      <c r="B340" s="13" t="str">
        <f>IF(ISBLANK('Cuadro de mando'!A351)=TRUE,"",'Cuadro de mando'!A351)</f>
        <v/>
      </c>
      <c r="C340" s="13" t="str">
        <f>IF(ISBLANK('Cuadro de mando'!C351)=TRUE,"",'Cuadro de mando'!C351)</f>
        <v/>
      </c>
      <c r="D340" s="13" t="str">
        <f>IF(ISNUMBER('Cuadro de mando'!T351)=TRUE,'Cuadro de mando'!T351,"")</f>
        <v/>
      </c>
      <c r="E340" s="13" t="str">
        <f>IF(C340="","",VLOOKUP(C340,'Límites Gráfico'!$A:$D,2,FALSE))</f>
        <v/>
      </c>
      <c r="F340" s="13" t="str">
        <f>IF(C340="","",VLOOKUP(C340,'Límites Gráfico'!$A:$D,3,FALSE))</f>
        <v/>
      </c>
      <c r="G340" s="41"/>
      <c r="H340" s="91"/>
    </row>
    <row r="341" spans="1:8" x14ac:dyDescent="0.25">
      <c r="A341" s="14" t="str">
        <f>IF(ISBLANK('Cuadro de mando'!B352)=TRUE,"",'Cuadro de mando'!B352)</f>
        <v/>
      </c>
      <c r="B341" s="13" t="str">
        <f>IF(ISBLANK('Cuadro de mando'!A352)=TRUE,"",'Cuadro de mando'!A352)</f>
        <v/>
      </c>
      <c r="C341" s="13" t="str">
        <f>IF(ISBLANK('Cuadro de mando'!C352)=TRUE,"",'Cuadro de mando'!C352)</f>
        <v/>
      </c>
      <c r="D341" s="13" t="str">
        <f>IF(ISNUMBER('Cuadro de mando'!T352)=TRUE,'Cuadro de mando'!T352,"")</f>
        <v/>
      </c>
      <c r="E341" s="13" t="str">
        <f>IF(C341="","",VLOOKUP(C341,'Límites Gráfico'!$A:$D,2,FALSE))</f>
        <v/>
      </c>
      <c r="F341" s="13" t="str">
        <f>IF(C341="","",VLOOKUP(C341,'Límites Gráfico'!$A:$D,3,FALSE))</f>
        <v/>
      </c>
      <c r="G341" s="41"/>
      <c r="H341" s="91"/>
    </row>
    <row r="342" spans="1:8" x14ac:dyDescent="0.25">
      <c r="A342" s="14" t="str">
        <f>IF(ISBLANK('Cuadro de mando'!B353)=TRUE,"",'Cuadro de mando'!B353)</f>
        <v/>
      </c>
      <c r="B342" s="13" t="str">
        <f>IF(ISBLANK('Cuadro de mando'!A353)=TRUE,"",'Cuadro de mando'!A353)</f>
        <v/>
      </c>
      <c r="C342" s="13" t="str">
        <f>IF(ISBLANK('Cuadro de mando'!C353)=TRUE,"",'Cuadro de mando'!C353)</f>
        <v/>
      </c>
      <c r="D342" s="13" t="str">
        <f>IF(ISNUMBER('Cuadro de mando'!T353)=TRUE,'Cuadro de mando'!T353,"")</f>
        <v/>
      </c>
      <c r="E342" s="13" t="str">
        <f>IF(C342="","",VLOOKUP(C342,'Límites Gráfico'!$A:$D,2,FALSE))</f>
        <v/>
      </c>
      <c r="F342" s="13" t="str">
        <f>IF(C342="","",VLOOKUP(C342,'Límites Gráfico'!$A:$D,3,FALSE))</f>
        <v/>
      </c>
      <c r="G342" s="41"/>
      <c r="H342" s="91"/>
    </row>
    <row r="343" spans="1:8" x14ac:dyDescent="0.25">
      <c r="A343" s="14" t="str">
        <f>IF(ISBLANK('Cuadro de mando'!B354)=TRUE,"",'Cuadro de mando'!B354)</f>
        <v/>
      </c>
      <c r="B343" s="13" t="str">
        <f>IF(ISBLANK('Cuadro de mando'!A354)=TRUE,"",'Cuadro de mando'!A354)</f>
        <v/>
      </c>
      <c r="C343" s="13" t="str">
        <f>IF(ISBLANK('Cuadro de mando'!C354)=TRUE,"",'Cuadro de mando'!C354)</f>
        <v/>
      </c>
      <c r="D343" s="13" t="str">
        <f>IF(ISNUMBER('Cuadro de mando'!T354)=TRUE,'Cuadro de mando'!T354,"")</f>
        <v/>
      </c>
      <c r="E343" s="13" t="str">
        <f>IF(C343="","",VLOOKUP(C343,'Límites Gráfico'!$A:$D,2,FALSE))</f>
        <v/>
      </c>
      <c r="F343" s="13" t="str">
        <f>IF(C343="","",VLOOKUP(C343,'Límites Gráfico'!$A:$D,3,FALSE))</f>
        <v/>
      </c>
      <c r="G343" s="41"/>
      <c r="H343" s="91"/>
    </row>
    <row r="344" spans="1:8" x14ac:dyDescent="0.25">
      <c r="A344" s="14" t="str">
        <f>IF(ISBLANK('Cuadro de mando'!B355)=TRUE,"",'Cuadro de mando'!B355)</f>
        <v/>
      </c>
      <c r="B344" s="13" t="str">
        <f>IF(ISBLANK('Cuadro de mando'!A355)=TRUE,"",'Cuadro de mando'!A355)</f>
        <v/>
      </c>
      <c r="C344" s="13" t="str">
        <f>IF(ISBLANK('Cuadro de mando'!C355)=TRUE,"",'Cuadro de mando'!C355)</f>
        <v/>
      </c>
      <c r="D344" s="13" t="str">
        <f>IF(ISNUMBER('Cuadro de mando'!T355)=TRUE,'Cuadro de mando'!T355,"")</f>
        <v/>
      </c>
      <c r="E344" s="13" t="str">
        <f>IF(C344="","",VLOOKUP(C344,'Límites Gráfico'!$A:$D,2,FALSE))</f>
        <v/>
      </c>
      <c r="F344" s="13" t="str">
        <f>IF(C344="","",VLOOKUP(C344,'Límites Gráfico'!$A:$D,3,FALSE))</f>
        <v/>
      </c>
      <c r="G344" s="41"/>
      <c r="H344" s="91"/>
    </row>
    <row r="345" spans="1:8" x14ac:dyDescent="0.25">
      <c r="A345" s="14" t="str">
        <f>IF(ISBLANK('Cuadro de mando'!B356)=TRUE,"",'Cuadro de mando'!B356)</f>
        <v/>
      </c>
      <c r="B345" s="13" t="str">
        <f>IF(ISBLANK('Cuadro de mando'!A356)=TRUE,"",'Cuadro de mando'!A356)</f>
        <v/>
      </c>
      <c r="C345" s="13" t="str">
        <f>IF(ISBLANK('Cuadro de mando'!C356)=TRUE,"",'Cuadro de mando'!C356)</f>
        <v/>
      </c>
      <c r="D345" s="13" t="str">
        <f>IF(ISNUMBER('Cuadro de mando'!T356)=TRUE,'Cuadro de mando'!T356,"")</f>
        <v/>
      </c>
      <c r="E345" s="13" t="str">
        <f>IF(C345="","",VLOOKUP(C345,'Límites Gráfico'!$A:$D,2,FALSE))</f>
        <v/>
      </c>
      <c r="F345" s="13" t="str">
        <f>IF(C345="","",VLOOKUP(C345,'Límites Gráfico'!$A:$D,3,FALSE))</f>
        <v/>
      </c>
      <c r="G345" s="41"/>
      <c r="H345" s="91"/>
    </row>
    <row r="346" spans="1:8" x14ac:dyDescent="0.25">
      <c r="A346" s="14" t="str">
        <f>IF(ISBLANK('Cuadro de mando'!B357)=TRUE,"",'Cuadro de mando'!B357)</f>
        <v/>
      </c>
      <c r="B346" s="13" t="str">
        <f>IF(ISBLANK('Cuadro de mando'!A357)=TRUE,"",'Cuadro de mando'!A357)</f>
        <v/>
      </c>
      <c r="C346" s="13" t="str">
        <f>IF(ISBLANK('Cuadro de mando'!C357)=TRUE,"",'Cuadro de mando'!C357)</f>
        <v/>
      </c>
      <c r="D346" s="13" t="str">
        <f>IF(ISNUMBER('Cuadro de mando'!T357)=TRUE,'Cuadro de mando'!T357,"")</f>
        <v/>
      </c>
      <c r="E346" s="13" t="str">
        <f>IF(C346="","",VLOOKUP(C346,'Límites Gráfico'!$A:$D,2,FALSE))</f>
        <v/>
      </c>
      <c r="F346" s="13" t="str">
        <f>IF(C346="","",VLOOKUP(C346,'Límites Gráfico'!$A:$D,3,FALSE))</f>
        <v/>
      </c>
      <c r="G346" s="41"/>
      <c r="H346" s="91"/>
    </row>
    <row r="347" spans="1:8" x14ac:dyDescent="0.25">
      <c r="A347" s="14" t="str">
        <f>IF(ISBLANK('Cuadro de mando'!B358)=TRUE,"",'Cuadro de mando'!B358)</f>
        <v/>
      </c>
      <c r="B347" s="13" t="str">
        <f>IF(ISBLANK('Cuadro de mando'!A358)=TRUE,"",'Cuadro de mando'!A358)</f>
        <v/>
      </c>
      <c r="C347" s="13" t="str">
        <f>IF(ISBLANK('Cuadro de mando'!C358)=TRUE,"",'Cuadro de mando'!C358)</f>
        <v/>
      </c>
      <c r="D347" s="13" t="str">
        <f>IF(ISNUMBER('Cuadro de mando'!T358)=TRUE,'Cuadro de mando'!T358,"")</f>
        <v/>
      </c>
      <c r="E347" s="13" t="str">
        <f>IF(C347="","",VLOOKUP(C347,'Límites Gráfico'!$A:$D,2,FALSE))</f>
        <v/>
      </c>
      <c r="F347" s="13" t="str">
        <f>IF(C347="","",VLOOKUP(C347,'Límites Gráfico'!$A:$D,3,FALSE))</f>
        <v/>
      </c>
      <c r="G347" s="41"/>
      <c r="H347" s="91"/>
    </row>
    <row r="348" spans="1:8" x14ac:dyDescent="0.25">
      <c r="A348" s="14" t="str">
        <f>IF(ISBLANK('Cuadro de mando'!B359)=TRUE,"",'Cuadro de mando'!B359)</f>
        <v/>
      </c>
      <c r="B348" s="13" t="str">
        <f>IF(ISBLANK('Cuadro de mando'!A359)=TRUE,"",'Cuadro de mando'!A359)</f>
        <v/>
      </c>
      <c r="C348" s="13" t="str">
        <f>IF(ISBLANK('Cuadro de mando'!C359)=TRUE,"",'Cuadro de mando'!C359)</f>
        <v/>
      </c>
      <c r="D348" s="13" t="str">
        <f>IF(ISNUMBER('Cuadro de mando'!T359)=TRUE,'Cuadro de mando'!T359,"")</f>
        <v/>
      </c>
      <c r="E348" s="13" t="str">
        <f>IF(C348="","",VLOOKUP(C348,'Límites Gráfico'!$A:$D,2,FALSE))</f>
        <v/>
      </c>
      <c r="F348" s="13" t="str">
        <f>IF(C348="","",VLOOKUP(C348,'Límites Gráfico'!$A:$D,3,FALSE))</f>
        <v/>
      </c>
      <c r="G348" s="41"/>
      <c r="H348" s="91"/>
    </row>
    <row r="349" spans="1:8" x14ac:dyDescent="0.25">
      <c r="A349" s="14" t="str">
        <f>IF(ISBLANK('Cuadro de mando'!B360)=TRUE,"",'Cuadro de mando'!B360)</f>
        <v/>
      </c>
      <c r="B349" s="13" t="str">
        <f>IF(ISBLANK('Cuadro de mando'!A360)=TRUE,"",'Cuadro de mando'!A360)</f>
        <v/>
      </c>
      <c r="C349" s="13" t="str">
        <f>IF(ISBLANK('Cuadro de mando'!C360)=TRUE,"",'Cuadro de mando'!C360)</f>
        <v/>
      </c>
      <c r="D349" s="13" t="str">
        <f>IF(ISNUMBER('Cuadro de mando'!T360)=TRUE,'Cuadro de mando'!T360,"")</f>
        <v/>
      </c>
      <c r="E349" s="13" t="str">
        <f>IF(C349="","",VLOOKUP(C349,'Límites Gráfico'!$A:$D,2,FALSE))</f>
        <v/>
      </c>
      <c r="F349" s="13" t="str">
        <f>IF(C349="","",VLOOKUP(C349,'Límites Gráfico'!$A:$D,3,FALSE))</f>
        <v/>
      </c>
      <c r="G349" s="41"/>
      <c r="H349" s="91"/>
    </row>
    <row r="350" spans="1:8" x14ac:dyDescent="0.25">
      <c r="A350" s="14" t="str">
        <f>IF(ISBLANK('Cuadro de mando'!B361)=TRUE,"",'Cuadro de mando'!B361)</f>
        <v/>
      </c>
      <c r="B350" s="13" t="str">
        <f>IF(ISBLANK('Cuadro de mando'!A361)=TRUE,"",'Cuadro de mando'!A361)</f>
        <v/>
      </c>
      <c r="C350" s="13" t="str">
        <f>IF(ISBLANK('Cuadro de mando'!C361)=TRUE,"",'Cuadro de mando'!C361)</f>
        <v/>
      </c>
      <c r="D350" s="13" t="str">
        <f>IF(ISNUMBER('Cuadro de mando'!T361)=TRUE,'Cuadro de mando'!T361,"")</f>
        <v/>
      </c>
      <c r="E350" s="13" t="str">
        <f>IF(C350="","",VLOOKUP(C350,'Límites Gráfico'!$A:$D,2,FALSE))</f>
        <v/>
      </c>
      <c r="F350" s="13" t="str">
        <f>IF(C350="","",VLOOKUP(C350,'Límites Gráfico'!$A:$D,3,FALSE))</f>
        <v/>
      </c>
      <c r="G350" s="41"/>
      <c r="H350" s="91"/>
    </row>
    <row r="351" spans="1:8" x14ac:dyDescent="0.25">
      <c r="A351" s="14" t="str">
        <f>IF(ISBLANK('Cuadro de mando'!B362)=TRUE,"",'Cuadro de mando'!B362)</f>
        <v/>
      </c>
      <c r="B351" s="13" t="str">
        <f>IF(ISBLANK('Cuadro de mando'!A362)=TRUE,"",'Cuadro de mando'!A362)</f>
        <v/>
      </c>
      <c r="C351" s="13" t="str">
        <f>IF(ISBLANK('Cuadro de mando'!C362)=TRUE,"",'Cuadro de mando'!C362)</f>
        <v/>
      </c>
      <c r="D351" s="13" t="str">
        <f>IF(ISNUMBER('Cuadro de mando'!T362)=TRUE,'Cuadro de mando'!T362,"")</f>
        <v/>
      </c>
      <c r="E351" s="13" t="str">
        <f>IF(C351="","",VLOOKUP(C351,'Límites Gráfico'!$A:$D,2,FALSE))</f>
        <v/>
      </c>
      <c r="F351" s="13" t="str">
        <f>IF(C351="","",VLOOKUP(C351,'Límites Gráfico'!$A:$D,3,FALSE))</f>
        <v/>
      </c>
      <c r="G351" s="41"/>
      <c r="H351" s="91"/>
    </row>
    <row r="352" spans="1:8" x14ac:dyDescent="0.25">
      <c r="A352" s="14" t="str">
        <f>IF(ISBLANK('Cuadro de mando'!B363)=TRUE,"",'Cuadro de mando'!B363)</f>
        <v/>
      </c>
      <c r="B352" s="13" t="str">
        <f>IF(ISBLANK('Cuadro de mando'!A363)=TRUE,"",'Cuadro de mando'!A363)</f>
        <v/>
      </c>
      <c r="C352" s="13" t="str">
        <f>IF(ISBLANK('Cuadro de mando'!C363)=TRUE,"",'Cuadro de mando'!C363)</f>
        <v/>
      </c>
      <c r="D352" s="13" t="str">
        <f>IF(ISNUMBER('Cuadro de mando'!T363)=TRUE,'Cuadro de mando'!T363,"")</f>
        <v/>
      </c>
      <c r="E352" s="13" t="str">
        <f>IF(C352="","",VLOOKUP(C352,'Límites Gráfico'!$A:$D,2,FALSE))</f>
        <v/>
      </c>
      <c r="F352" s="13" t="str">
        <f>IF(C352="","",VLOOKUP(C352,'Límites Gráfico'!$A:$D,3,FALSE))</f>
        <v/>
      </c>
      <c r="G352" s="41"/>
      <c r="H352" s="91"/>
    </row>
    <row r="353" spans="1:8" x14ac:dyDescent="0.25">
      <c r="A353" s="14" t="str">
        <f>IF(ISBLANK('Cuadro de mando'!B364)=TRUE,"",'Cuadro de mando'!B364)</f>
        <v/>
      </c>
      <c r="B353" s="13" t="str">
        <f>IF(ISBLANK('Cuadro de mando'!A364)=TRUE,"",'Cuadro de mando'!A364)</f>
        <v/>
      </c>
      <c r="C353" s="13" t="str">
        <f>IF(ISBLANK('Cuadro de mando'!C364)=TRUE,"",'Cuadro de mando'!C364)</f>
        <v/>
      </c>
      <c r="D353" s="13" t="str">
        <f>IF(ISNUMBER('Cuadro de mando'!T364)=TRUE,'Cuadro de mando'!T364,"")</f>
        <v/>
      </c>
      <c r="E353" s="13" t="str">
        <f>IF(C353="","",VLOOKUP(C353,'Límites Gráfico'!$A:$D,2,FALSE))</f>
        <v/>
      </c>
      <c r="F353" s="13" t="str">
        <f>IF(C353="","",VLOOKUP(C353,'Límites Gráfico'!$A:$D,3,FALSE))</f>
        <v/>
      </c>
      <c r="G353" s="41"/>
      <c r="H353" s="91"/>
    </row>
    <row r="354" spans="1:8" x14ac:dyDescent="0.25">
      <c r="A354" s="14" t="str">
        <f>IF(ISBLANK('Cuadro de mando'!B365)=TRUE,"",'Cuadro de mando'!B365)</f>
        <v/>
      </c>
      <c r="B354" s="13" t="str">
        <f>IF(ISBLANK('Cuadro de mando'!A365)=TRUE,"",'Cuadro de mando'!A365)</f>
        <v/>
      </c>
      <c r="C354" s="13" t="str">
        <f>IF(ISBLANK('Cuadro de mando'!C365)=TRUE,"",'Cuadro de mando'!C365)</f>
        <v/>
      </c>
      <c r="D354" s="13" t="str">
        <f>IF(ISNUMBER('Cuadro de mando'!T365)=TRUE,'Cuadro de mando'!T365,"")</f>
        <v/>
      </c>
      <c r="E354" s="13" t="str">
        <f>IF(C354="","",VLOOKUP(C354,'Límites Gráfico'!$A:$D,2,FALSE))</f>
        <v/>
      </c>
      <c r="F354" s="13" t="str">
        <f>IF(C354="","",VLOOKUP(C354,'Límites Gráfico'!$A:$D,3,FALSE))</f>
        <v/>
      </c>
      <c r="G354" s="41"/>
      <c r="H354" s="91"/>
    </row>
    <row r="355" spans="1:8" x14ac:dyDescent="0.25">
      <c r="A355" s="14" t="str">
        <f>IF(ISBLANK('Cuadro de mando'!B366)=TRUE,"",'Cuadro de mando'!B366)</f>
        <v/>
      </c>
      <c r="B355" s="13" t="str">
        <f>IF(ISBLANK('Cuadro de mando'!A366)=TRUE,"",'Cuadro de mando'!A366)</f>
        <v/>
      </c>
      <c r="C355" s="13" t="str">
        <f>IF(ISBLANK('Cuadro de mando'!C366)=TRUE,"",'Cuadro de mando'!C366)</f>
        <v/>
      </c>
      <c r="D355" s="13" t="str">
        <f>IF(ISNUMBER('Cuadro de mando'!T366)=TRUE,'Cuadro de mando'!T366,"")</f>
        <v/>
      </c>
      <c r="E355" s="13" t="str">
        <f>IF(C355="","",VLOOKUP(C355,'Límites Gráfico'!$A:$D,2,FALSE))</f>
        <v/>
      </c>
      <c r="F355" s="13" t="str">
        <f>IF(C355="","",VLOOKUP(C355,'Límites Gráfico'!$A:$D,3,FALSE))</f>
        <v/>
      </c>
      <c r="G355" s="41"/>
      <c r="H355" s="91"/>
    </row>
    <row r="356" spans="1:8" x14ac:dyDescent="0.25">
      <c r="A356" s="14" t="str">
        <f>IF(ISBLANK('Cuadro de mando'!B367)=TRUE,"",'Cuadro de mando'!B367)</f>
        <v/>
      </c>
      <c r="B356" s="13" t="str">
        <f>IF(ISBLANK('Cuadro de mando'!A367)=TRUE,"",'Cuadro de mando'!A367)</f>
        <v/>
      </c>
      <c r="C356" s="13" t="str">
        <f>IF(ISBLANK('Cuadro de mando'!C367)=TRUE,"",'Cuadro de mando'!C367)</f>
        <v/>
      </c>
      <c r="D356" s="13" t="str">
        <f>IF(ISNUMBER('Cuadro de mando'!T367)=TRUE,'Cuadro de mando'!T367,"")</f>
        <v/>
      </c>
      <c r="E356" s="13" t="str">
        <f>IF(C356="","",VLOOKUP(C356,'Límites Gráfico'!$A:$D,2,FALSE))</f>
        <v/>
      </c>
      <c r="F356" s="13" t="str">
        <f>IF(C356="","",VLOOKUP(C356,'Límites Gráfico'!$A:$D,3,FALSE))</f>
        <v/>
      </c>
      <c r="G356" s="41"/>
      <c r="H356" s="91"/>
    </row>
    <row r="357" spans="1:8" x14ac:dyDescent="0.25">
      <c r="A357" s="14" t="str">
        <f>IF(ISBLANK('Cuadro de mando'!B368)=TRUE,"",'Cuadro de mando'!B368)</f>
        <v/>
      </c>
      <c r="B357" s="13" t="str">
        <f>IF(ISBLANK('Cuadro de mando'!A368)=TRUE,"",'Cuadro de mando'!A368)</f>
        <v/>
      </c>
      <c r="C357" s="13" t="str">
        <f>IF(ISBLANK('Cuadro de mando'!C368)=TRUE,"",'Cuadro de mando'!C368)</f>
        <v/>
      </c>
      <c r="D357" s="13" t="str">
        <f>IF(ISNUMBER('Cuadro de mando'!T368)=TRUE,'Cuadro de mando'!T368,"")</f>
        <v/>
      </c>
      <c r="E357" s="13" t="str">
        <f>IF(C357="","",VLOOKUP(C357,'Límites Gráfico'!$A:$D,2,FALSE))</f>
        <v/>
      </c>
      <c r="F357" s="13" t="str">
        <f>IF(C357="","",VLOOKUP(C357,'Límites Gráfico'!$A:$D,3,FALSE))</f>
        <v/>
      </c>
      <c r="G357" s="41"/>
      <c r="H357" s="91"/>
    </row>
    <row r="358" spans="1:8" x14ac:dyDescent="0.25">
      <c r="A358" s="14" t="str">
        <f>IF(ISBLANK('Cuadro de mando'!B369)=TRUE,"",'Cuadro de mando'!B369)</f>
        <v/>
      </c>
      <c r="B358" s="13" t="str">
        <f>IF(ISBLANK('Cuadro de mando'!A369)=TRUE,"",'Cuadro de mando'!A369)</f>
        <v/>
      </c>
      <c r="C358" s="13" t="str">
        <f>IF(ISBLANK('Cuadro de mando'!C369)=TRUE,"",'Cuadro de mando'!C369)</f>
        <v/>
      </c>
      <c r="D358" s="13" t="str">
        <f>IF(ISNUMBER('Cuadro de mando'!T369)=TRUE,'Cuadro de mando'!T369,"")</f>
        <v/>
      </c>
      <c r="E358" s="13" t="str">
        <f>IF(C358="","",VLOOKUP(C358,'Límites Gráfico'!$A:$D,2,FALSE))</f>
        <v/>
      </c>
      <c r="F358" s="13" t="str">
        <f>IF(C358="","",VLOOKUP(C358,'Límites Gráfico'!$A:$D,3,FALSE))</f>
        <v/>
      </c>
      <c r="G358" s="41"/>
      <c r="H358" s="91"/>
    </row>
    <row r="359" spans="1:8" x14ac:dyDescent="0.25">
      <c r="A359" s="14" t="str">
        <f>IF(ISBLANK('Cuadro de mando'!B370)=TRUE,"",'Cuadro de mando'!B370)</f>
        <v/>
      </c>
      <c r="B359" s="13" t="str">
        <f>IF(ISBLANK('Cuadro de mando'!A370)=TRUE,"",'Cuadro de mando'!A370)</f>
        <v/>
      </c>
      <c r="C359" s="13" t="str">
        <f>IF(ISBLANK('Cuadro de mando'!C370)=TRUE,"",'Cuadro de mando'!C370)</f>
        <v/>
      </c>
      <c r="D359" s="13" t="str">
        <f>IF(ISNUMBER('Cuadro de mando'!T370)=TRUE,'Cuadro de mando'!T370,"")</f>
        <v/>
      </c>
      <c r="E359" s="13" t="str">
        <f>IF(C359="","",VLOOKUP(C359,'Límites Gráfico'!$A:$D,2,FALSE))</f>
        <v/>
      </c>
      <c r="F359" s="13" t="str">
        <f>IF(C359="","",VLOOKUP(C359,'Límites Gráfico'!$A:$D,3,FALSE))</f>
        <v/>
      </c>
      <c r="G359" s="41"/>
      <c r="H359" s="91"/>
    </row>
    <row r="360" spans="1:8" x14ac:dyDescent="0.25">
      <c r="A360" s="14" t="str">
        <f>IF(ISBLANK('Cuadro de mando'!B371)=TRUE,"",'Cuadro de mando'!B371)</f>
        <v/>
      </c>
      <c r="B360" s="13" t="str">
        <f>IF(ISBLANK('Cuadro de mando'!A371)=TRUE,"",'Cuadro de mando'!A371)</f>
        <v/>
      </c>
      <c r="C360" s="13" t="str">
        <f>IF(ISBLANK('Cuadro de mando'!C371)=TRUE,"",'Cuadro de mando'!C371)</f>
        <v/>
      </c>
      <c r="D360" s="13" t="str">
        <f>IF(ISNUMBER('Cuadro de mando'!T371)=TRUE,'Cuadro de mando'!T371,"")</f>
        <v/>
      </c>
      <c r="E360" s="13" t="str">
        <f>IF(C360="","",VLOOKUP(C360,'Límites Gráfico'!$A:$D,2,FALSE))</f>
        <v/>
      </c>
      <c r="F360" s="13" t="str">
        <f>IF(C360="","",VLOOKUP(C360,'Límites Gráfico'!$A:$D,3,FALSE))</f>
        <v/>
      </c>
      <c r="G360" s="41"/>
      <c r="H360" s="91"/>
    </row>
    <row r="361" spans="1:8" x14ac:dyDescent="0.25">
      <c r="A361" s="14" t="str">
        <f>IF(ISBLANK('Cuadro de mando'!B372)=TRUE,"",'Cuadro de mando'!B372)</f>
        <v/>
      </c>
      <c r="B361" s="13" t="str">
        <f>IF(ISBLANK('Cuadro de mando'!A372)=TRUE,"",'Cuadro de mando'!A372)</f>
        <v/>
      </c>
      <c r="C361" s="13" t="str">
        <f>IF(ISBLANK('Cuadro de mando'!C372)=TRUE,"",'Cuadro de mando'!C372)</f>
        <v/>
      </c>
      <c r="D361" s="13" t="str">
        <f>IF(ISNUMBER('Cuadro de mando'!T372)=TRUE,'Cuadro de mando'!T372,"")</f>
        <v/>
      </c>
      <c r="E361" s="13" t="str">
        <f>IF(C361="","",VLOOKUP(C361,'Límites Gráfico'!$A:$D,2,FALSE))</f>
        <v/>
      </c>
      <c r="F361" s="13" t="str">
        <f>IF(C361="","",VLOOKUP(C361,'Límites Gráfico'!$A:$D,3,FALSE))</f>
        <v/>
      </c>
      <c r="G361" s="41"/>
      <c r="H361" s="91"/>
    </row>
    <row r="362" spans="1:8" x14ac:dyDescent="0.25">
      <c r="A362" s="14" t="str">
        <f>IF(ISBLANK('Cuadro de mando'!B373)=TRUE,"",'Cuadro de mando'!B373)</f>
        <v/>
      </c>
      <c r="B362" s="13" t="str">
        <f>IF(ISBLANK('Cuadro de mando'!A373)=TRUE,"",'Cuadro de mando'!A373)</f>
        <v/>
      </c>
      <c r="C362" s="13" t="str">
        <f>IF(ISBLANK('Cuadro de mando'!C373)=TRUE,"",'Cuadro de mando'!C373)</f>
        <v/>
      </c>
      <c r="D362" s="13" t="str">
        <f>IF(ISNUMBER('Cuadro de mando'!T373)=TRUE,'Cuadro de mando'!T373,"")</f>
        <v/>
      </c>
      <c r="E362" s="13" t="str">
        <f>IF(C362="","",VLOOKUP(C362,'Límites Gráfico'!$A:$D,2,FALSE))</f>
        <v/>
      </c>
      <c r="F362" s="13" t="str">
        <f>IF(C362="","",VLOOKUP(C362,'Límites Gráfico'!$A:$D,3,FALSE))</f>
        <v/>
      </c>
      <c r="G362" s="41"/>
      <c r="H362" s="91"/>
    </row>
    <row r="363" spans="1:8" x14ac:dyDescent="0.25">
      <c r="A363" s="14" t="str">
        <f>IF(ISBLANK('Cuadro de mando'!B374)=TRUE,"",'Cuadro de mando'!B374)</f>
        <v/>
      </c>
      <c r="B363" s="13" t="str">
        <f>IF(ISBLANK('Cuadro de mando'!A374)=TRUE,"",'Cuadro de mando'!A374)</f>
        <v/>
      </c>
      <c r="C363" s="13" t="str">
        <f>IF(ISBLANK('Cuadro de mando'!C374)=TRUE,"",'Cuadro de mando'!C374)</f>
        <v/>
      </c>
      <c r="D363" s="13" t="str">
        <f>IF(ISNUMBER('Cuadro de mando'!T374)=TRUE,'Cuadro de mando'!T374,"")</f>
        <v/>
      </c>
      <c r="E363" s="13" t="str">
        <f>IF(C363="","",VLOOKUP(C363,'Límites Gráfico'!$A:$D,2,FALSE))</f>
        <v/>
      </c>
      <c r="F363" s="13" t="str">
        <f>IF(C363="","",VLOOKUP(C363,'Límites Gráfico'!$A:$D,3,FALSE))</f>
        <v/>
      </c>
      <c r="G363" s="41"/>
      <c r="H363" s="91"/>
    </row>
    <row r="364" spans="1:8" x14ac:dyDescent="0.25">
      <c r="A364" s="14" t="str">
        <f>IF(ISBLANK('Cuadro de mando'!B375)=TRUE,"",'Cuadro de mando'!B375)</f>
        <v/>
      </c>
      <c r="B364" s="13" t="str">
        <f>IF(ISBLANK('Cuadro de mando'!A375)=TRUE,"",'Cuadro de mando'!A375)</f>
        <v/>
      </c>
      <c r="C364" s="13" t="str">
        <f>IF(ISBLANK('Cuadro de mando'!C375)=TRUE,"",'Cuadro de mando'!C375)</f>
        <v/>
      </c>
      <c r="D364" s="13" t="str">
        <f>IF(ISNUMBER('Cuadro de mando'!T375)=TRUE,'Cuadro de mando'!T375,"")</f>
        <v/>
      </c>
      <c r="E364" s="13" t="str">
        <f>IF(C364="","",VLOOKUP(C364,'Límites Gráfico'!$A:$D,2,FALSE))</f>
        <v/>
      </c>
      <c r="F364" s="13" t="str">
        <f>IF(C364="","",VLOOKUP(C364,'Límites Gráfico'!$A:$D,3,FALSE))</f>
        <v/>
      </c>
      <c r="G364" s="41"/>
      <c r="H364" s="91"/>
    </row>
    <row r="365" spans="1:8" x14ac:dyDescent="0.25">
      <c r="A365" s="14" t="str">
        <f>IF(ISBLANK('Cuadro de mando'!B376)=TRUE,"",'Cuadro de mando'!B376)</f>
        <v/>
      </c>
      <c r="B365" s="13" t="str">
        <f>IF(ISBLANK('Cuadro de mando'!A376)=TRUE,"",'Cuadro de mando'!A376)</f>
        <v/>
      </c>
      <c r="C365" s="13" t="str">
        <f>IF(ISBLANK('Cuadro de mando'!C376)=TRUE,"",'Cuadro de mando'!C376)</f>
        <v/>
      </c>
      <c r="D365" s="13" t="str">
        <f>IF(ISNUMBER('Cuadro de mando'!T376)=TRUE,'Cuadro de mando'!T376,"")</f>
        <v/>
      </c>
      <c r="E365" s="13" t="str">
        <f>IF(C365="","",VLOOKUP(C365,'Límites Gráfico'!$A:$D,2,FALSE))</f>
        <v/>
      </c>
      <c r="F365" s="13" t="str">
        <f>IF(C365="","",VLOOKUP(C365,'Límites Gráfico'!$A:$D,3,FALSE))</f>
        <v/>
      </c>
      <c r="G365" s="41"/>
      <c r="H365" s="91"/>
    </row>
    <row r="366" spans="1:8" x14ac:dyDescent="0.25">
      <c r="A366" s="14" t="str">
        <f>IF(ISBLANK('Cuadro de mando'!B377)=TRUE,"",'Cuadro de mando'!B377)</f>
        <v/>
      </c>
      <c r="B366" s="13" t="str">
        <f>IF(ISBLANK('Cuadro de mando'!A377)=TRUE,"",'Cuadro de mando'!A377)</f>
        <v/>
      </c>
      <c r="C366" s="13" t="str">
        <f>IF(ISBLANK('Cuadro de mando'!C377)=TRUE,"",'Cuadro de mando'!C377)</f>
        <v/>
      </c>
      <c r="D366" s="13" t="str">
        <f>IF(ISNUMBER('Cuadro de mando'!T377)=TRUE,'Cuadro de mando'!T377,"")</f>
        <v/>
      </c>
      <c r="E366" s="13" t="str">
        <f>IF(C366="","",VLOOKUP(C366,'Límites Gráfico'!$A:$D,2,FALSE))</f>
        <v/>
      </c>
      <c r="F366" s="13" t="str">
        <f>IF(C366="","",VLOOKUP(C366,'Límites Gráfico'!$A:$D,3,FALSE))</f>
        <v/>
      </c>
      <c r="G366" s="41"/>
      <c r="H366" s="91"/>
    </row>
    <row r="367" spans="1:8" x14ac:dyDescent="0.25">
      <c r="A367" s="14" t="str">
        <f>IF(ISBLANK('Cuadro de mando'!B378)=TRUE,"",'Cuadro de mando'!B378)</f>
        <v/>
      </c>
      <c r="B367" s="13" t="str">
        <f>IF(ISBLANK('Cuadro de mando'!A378)=TRUE,"",'Cuadro de mando'!A378)</f>
        <v/>
      </c>
      <c r="C367" s="13" t="str">
        <f>IF(ISBLANK('Cuadro de mando'!C378)=TRUE,"",'Cuadro de mando'!C378)</f>
        <v/>
      </c>
      <c r="D367" s="13" t="str">
        <f>IF(ISNUMBER('Cuadro de mando'!T378)=TRUE,'Cuadro de mando'!T378,"")</f>
        <v/>
      </c>
      <c r="E367" s="13" t="str">
        <f>IF(C367="","",VLOOKUP(C367,'Límites Gráfico'!$A:$D,2,FALSE))</f>
        <v/>
      </c>
      <c r="F367" s="13" t="str">
        <f>IF(C367="","",VLOOKUP(C367,'Límites Gráfico'!$A:$D,3,FALSE))</f>
        <v/>
      </c>
      <c r="G367" s="41"/>
      <c r="H367" s="91"/>
    </row>
    <row r="368" spans="1:8" x14ac:dyDescent="0.25">
      <c r="A368" s="14" t="str">
        <f>IF(ISBLANK('Cuadro de mando'!B379)=TRUE,"",'Cuadro de mando'!B379)</f>
        <v/>
      </c>
      <c r="B368" s="13" t="str">
        <f>IF(ISBLANK('Cuadro de mando'!A379)=TRUE,"",'Cuadro de mando'!A379)</f>
        <v/>
      </c>
      <c r="C368" s="13" t="str">
        <f>IF(ISBLANK('Cuadro de mando'!C379)=TRUE,"",'Cuadro de mando'!C379)</f>
        <v/>
      </c>
      <c r="D368" s="13" t="str">
        <f>IF(ISNUMBER('Cuadro de mando'!T379)=TRUE,'Cuadro de mando'!T379,"")</f>
        <v/>
      </c>
      <c r="E368" s="13" t="str">
        <f>IF(C368="","",VLOOKUP(C368,'Límites Gráfico'!$A:$D,2,FALSE))</f>
        <v/>
      </c>
      <c r="F368" s="13" t="str">
        <f>IF(C368="","",VLOOKUP(C368,'Límites Gráfico'!$A:$D,3,FALSE))</f>
        <v/>
      </c>
      <c r="G368" s="41"/>
      <c r="H368" s="91"/>
    </row>
    <row r="369" spans="1:8" x14ac:dyDescent="0.25">
      <c r="A369" s="14" t="str">
        <f>IF(ISBLANK('Cuadro de mando'!B380)=TRUE,"",'Cuadro de mando'!B380)</f>
        <v/>
      </c>
      <c r="B369" s="13" t="str">
        <f>IF(ISBLANK('Cuadro de mando'!A380)=TRUE,"",'Cuadro de mando'!A380)</f>
        <v/>
      </c>
      <c r="C369" s="13" t="str">
        <f>IF(ISBLANK('Cuadro de mando'!C380)=TRUE,"",'Cuadro de mando'!C380)</f>
        <v/>
      </c>
      <c r="D369" s="13" t="str">
        <f>IF(ISNUMBER('Cuadro de mando'!T380)=TRUE,'Cuadro de mando'!T380,"")</f>
        <v/>
      </c>
      <c r="E369" s="13" t="str">
        <f>IF(C369="","",VLOOKUP(C369,'Límites Gráfico'!$A:$D,2,FALSE))</f>
        <v/>
      </c>
      <c r="F369" s="13" t="str">
        <f>IF(C369="","",VLOOKUP(C369,'Límites Gráfico'!$A:$D,3,FALSE))</f>
        <v/>
      </c>
      <c r="G369" s="41"/>
      <c r="H369" s="91"/>
    </row>
    <row r="370" spans="1:8" x14ac:dyDescent="0.25">
      <c r="A370" s="14" t="str">
        <f>IF(ISBLANK('Cuadro de mando'!B381)=TRUE,"",'Cuadro de mando'!B381)</f>
        <v/>
      </c>
      <c r="B370" s="13" t="str">
        <f>IF(ISBLANK('Cuadro de mando'!A381)=TRUE,"",'Cuadro de mando'!A381)</f>
        <v/>
      </c>
      <c r="C370" s="13" t="str">
        <f>IF(ISBLANK('Cuadro de mando'!C381)=TRUE,"",'Cuadro de mando'!C381)</f>
        <v/>
      </c>
      <c r="D370" s="13" t="str">
        <f>IF(ISNUMBER('Cuadro de mando'!T381)=TRUE,'Cuadro de mando'!T381,"")</f>
        <v/>
      </c>
      <c r="E370" s="13" t="str">
        <f>IF(C370="","",VLOOKUP(C370,'Límites Gráfico'!$A:$D,2,FALSE))</f>
        <v/>
      </c>
      <c r="F370" s="13" t="str">
        <f>IF(C370="","",VLOOKUP(C370,'Límites Gráfico'!$A:$D,3,FALSE))</f>
        <v/>
      </c>
      <c r="G370" s="41"/>
      <c r="H370" s="91"/>
    </row>
    <row r="371" spans="1:8" x14ac:dyDescent="0.25">
      <c r="A371" s="14" t="str">
        <f>IF(ISBLANK('Cuadro de mando'!B382)=TRUE,"",'Cuadro de mando'!B382)</f>
        <v/>
      </c>
      <c r="B371" s="13" t="str">
        <f>IF(ISBLANK('Cuadro de mando'!A382)=TRUE,"",'Cuadro de mando'!A382)</f>
        <v/>
      </c>
      <c r="C371" s="13" t="str">
        <f>IF(ISBLANK('Cuadro de mando'!C382)=TRUE,"",'Cuadro de mando'!C382)</f>
        <v/>
      </c>
      <c r="D371" s="13" t="str">
        <f>IF(ISNUMBER('Cuadro de mando'!T382)=TRUE,'Cuadro de mando'!T382,"")</f>
        <v/>
      </c>
      <c r="E371" s="13" t="str">
        <f>IF(C371="","",VLOOKUP(C371,'Límites Gráfico'!$A:$D,2,FALSE))</f>
        <v/>
      </c>
      <c r="F371" s="13" t="str">
        <f>IF(C371="","",VLOOKUP(C371,'Límites Gráfico'!$A:$D,3,FALSE))</f>
        <v/>
      </c>
      <c r="G371" s="41"/>
      <c r="H371" s="91"/>
    </row>
    <row r="372" spans="1:8" x14ac:dyDescent="0.25">
      <c r="A372" s="14" t="str">
        <f>IF(ISBLANK('Cuadro de mando'!B383)=TRUE,"",'Cuadro de mando'!B383)</f>
        <v/>
      </c>
      <c r="B372" s="13" t="str">
        <f>IF(ISBLANK('Cuadro de mando'!A383)=TRUE,"",'Cuadro de mando'!A383)</f>
        <v/>
      </c>
      <c r="C372" s="13" t="str">
        <f>IF(ISBLANK('Cuadro de mando'!C383)=TRUE,"",'Cuadro de mando'!C383)</f>
        <v/>
      </c>
      <c r="D372" s="13" t="str">
        <f>IF(ISNUMBER('Cuadro de mando'!T383)=TRUE,'Cuadro de mando'!T383,"")</f>
        <v/>
      </c>
      <c r="E372" s="13" t="str">
        <f>IF(C372="","",VLOOKUP(C372,'Límites Gráfico'!$A:$D,2,FALSE))</f>
        <v/>
      </c>
      <c r="F372" s="13" t="str">
        <f>IF(C372="","",VLOOKUP(C372,'Límites Gráfico'!$A:$D,3,FALSE))</f>
        <v/>
      </c>
      <c r="G372" s="41"/>
      <c r="H372" s="91"/>
    </row>
    <row r="373" spans="1:8" x14ac:dyDescent="0.25">
      <c r="A373" s="14" t="str">
        <f>IF(ISBLANK('Cuadro de mando'!B384)=TRUE,"",'Cuadro de mando'!B384)</f>
        <v/>
      </c>
      <c r="B373" s="13" t="str">
        <f>IF(ISBLANK('Cuadro de mando'!A384)=TRUE,"",'Cuadro de mando'!A384)</f>
        <v/>
      </c>
      <c r="C373" s="13" t="str">
        <f>IF(ISBLANK('Cuadro de mando'!C384)=TRUE,"",'Cuadro de mando'!C384)</f>
        <v/>
      </c>
      <c r="D373" s="13" t="str">
        <f>IF(ISNUMBER('Cuadro de mando'!T384)=TRUE,'Cuadro de mando'!T384,"")</f>
        <v/>
      </c>
      <c r="E373" s="13" t="str">
        <f>IF(C373="","",VLOOKUP(C373,'Límites Gráfico'!$A:$D,2,FALSE))</f>
        <v/>
      </c>
      <c r="F373" s="13" t="str">
        <f>IF(C373="","",VLOOKUP(C373,'Límites Gráfico'!$A:$D,3,FALSE))</f>
        <v/>
      </c>
      <c r="G373" s="41"/>
      <c r="H373" s="91"/>
    </row>
    <row r="374" spans="1:8" x14ac:dyDescent="0.25">
      <c r="A374" s="14" t="str">
        <f>IF(ISBLANK('Cuadro de mando'!B385)=TRUE,"",'Cuadro de mando'!B385)</f>
        <v/>
      </c>
      <c r="B374" s="13" t="str">
        <f>IF(ISBLANK('Cuadro de mando'!A385)=TRUE,"",'Cuadro de mando'!A385)</f>
        <v/>
      </c>
      <c r="C374" s="13" t="str">
        <f>IF(ISBLANK('Cuadro de mando'!C385)=TRUE,"",'Cuadro de mando'!C385)</f>
        <v/>
      </c>
      <c r="D374" s="13" t="str">
        <f>IF(ISNUMBER('Cuadro de mando'!T385)=TRUE,'Cuadro de mando'!T385,"")</f>
        <v/>
      </c>
      <c r="E374" s="13" t="str">
        <f>IF(C374="","",VLOOKUP(C374,'Límites Gráfico'!$A:$D,2,FALSE))</f>
        <v/>
      </c>
      <c r="F374" s="13" t="str">
        <f>IF(C374="","",VLOOKUP(C374,'Límites Gráfico'!$A:$D,3,FALSE))</f>
        <v/>
      </c>
      <c r="G374" s="41"/>
      <c r="H374" s="91"/>
    </row>
    <row r="375" spans="1:8" x14ac:dyDescent="0.25">
      <c r="A375" s="14" t="str">
        <f>IF(ISBLANK('Cuadro de mando'!B386)=TRUE,"",'Cuadro de mando'!B386)</f>
        <v/>
      </c>
      <c r="B375" s="13" t="str">
        <f>IF(ISBLANK('Cuadro de mando'!A386)=TRUE,"",'Cuadro de mando'!A386)</f>
        <v/>
      </c>
      <c r="C375" s="13" t="str">
        <f>IF(ISBLANK('Cuadro de mando'!C386)=TRUE,"",'Cuadro de mando'!C386)</f>
        <v/>
      </c>
      <c r="D375" s="13" t="str">
        <f>IF(ISNUMBER('Cuadro de mando'!T386)=TRUE,'Cuadro de mando'!T386,"")</f>
        <v/>
      </c>
      <c r="E375" s="13" t="str">
        <f>IF(C375="","",VLOOKUP(C375,'Límites Gráfico'!$A:$D,2,FALSE))</f>
        <v/>
      </c>
      <c r="F375" s="13" t="str">
        <f>IF(C375="","",VLOOKUP(C375,'Límites Gráfico'!$A:$D,3,FALSE))</f>
        <v/>
      </c>
      <c r="G375" s="41"/>
      <c r="H375" s="91"/>
    </row>
    <row r="376" spans="1:8" x14ac:dyDescent="0.25">
      <c r="A376" s="14" t="str">
        <f>IF(ISBLANK('Cuadro de mando'!B387)=TRUE,"",'Cuadro de mando'!B387)</f>
        <v/>
      </c>
      <c r="B376" s="13" t="str">
        <f>IF(ISBLANK('Cuadro de mando'!A387)=TRUE,"",'Cuadro de mando'!A387)</f>
        <v/>
      </c>
      <c r="C376" s="13" t="str">
        <f>IF(ISBLANK('Cuadro de mando'!C387)=TRUE,"",'Cuadro de mando'!C387)</f>
        <v/>
      </c>
      <c r="D376" s="13" t="str">
        <f>IF(ISNUMBER('Cuadro de mando'!T387)=TRUE,'Cuadro de mando'!T387,"")</f>
        <v/>
      </c>
      <c r="E376" s="13" t="str">
        <f>IF(C376="","",VLOOKUP(C376,'Límites Gráfico'!$A:$D,2,FALSE))</f>
        <v/>
      </c>
      <c r="F376" s="13" t="str">
        <f>IF(C376="","",VLOOKUP(C376,'Límites Gráfico'!$A:$D,3,FALSE))</f>
        <v/>
      </c>
      <c r="G376" s="41"/>
      <c r="H376" s="91"/>
    </row>
    <row r="377" spans="1:8" x14ac:dyDescent="0.25">
      <c r="A377" s="14" t="str">
        <f>IF(ISBLANK('Cuadro de mando'!B388)=TRUE,"",'Cuadro de mando'!B388)</f>
        <v/>
      </c>
      <c r="B377" s="13" t="str">
        <f>IF(ISBLANK('Cuadro de mando'!A388)=TRUE,"",'Cuadro de mando'!A388)</f>
        <v/>
      </c>
      <c r="C377" s="13" t="str">
        <f>IF(ISBLANK('Cuadro de mando'!C388)=TRUE,"",'Cuadro de mando'!C388)</f>
        <v/>
      </c>
      <c r="D377" s="13" t="str">
        <f>IF(ISNUMBER('Cuadro de mando'!T388)=TRUE,'Cuadro de mando'!T388,"")</f>
        <v/>
      </c>
      <c r="E377" s="13" t="str">
        <f>IF(C377="","",VLOOKUP(C377,'Límites Gráfico'!$A:$D,2,FALSE))</f>
        <v/>
      </c>
      <c r="F377" s="13" t="str">
        <f>IF(C377="","",VLOOKUP(C377,'Límites Gráfico'!$A:$D,3,FALSE))</f>
        <v/>
      </c>
      <c r="G377" s="41"/>
      <c r="H377" s="91"/>
    </row>
    <row r="378" spans="1:8" x14ac:dyDescent="0.25">
      <c r="A378" s="14" t="str">
        <f>IF(ISBLANK('Cuadro de mando'!B389)=TRUE,"",'Cuadro de mando'!B389)</f>
        <v/>
      </c>
      <c r="B378" s="13" t="str">
        <f>IF(ISBLANK('Cuadro de mando'!A389)=TRUE,"",'Cuadro de mando'!A389)</f>
        <v/>
      </c>
      <c r="C378" s="13" t="str">
        <f>IF(ISBLANK('Cuadro de mando'!C389)=TRUE,"",'Cuadro de mando'!C389)</f>
        <v/>
      </c>
      <c r="D378" s="13" t="str">
        <f>IF(ISNUMBER('Cuadro de mando'!T389)=TRUE,'Cuadro de mando'!T389,"")</f>
        <v/>
      </c>
      <c r="E378" s="13" t="str">
        <f>IF(C378="","",VLOOKUP(C378,'Límites Gráfico'!$A:$D,2,FALSE))</f>
        <v/>
      </c>
      <c r="F378" s="13" t="str">
        <f>IF(C378="","",VLOOKUP(C378,'Límites Gráfico'!$A:$D,3,FALSE))</f>
        <v/>
      </c>
      <c r="G378" s="41"/>
      <c r="H378" s="91"/>
    </row>
    <row r="379" spans="1:8" x14ac:dyDescent="0.25">
      <c r="A379" s="14" t="str">
        <f>IF(ISBLANK('Cuadro de mando'!B390)=TRUE,"",'Cuadro de mando'!B390)</f>
        <v/>
      </c>
      <c r="B379" s="13" t="str">
        <f>IF(ISBLANK('Cuadro de mando'!A390)=TRUE,"",'Cuadro de mando'!A390)</f>
        <v/>
      </c>
      <c r="C379" s="13" t="str">
        <f>IF(ISBLANK('Cuadro de mando'!C390)=TRUE,"",'Cuadro de mando'!C390)</f>
        <v/>
      </c>
      <c r="D379" s="13" t="str">
        <f>IF(ISNUMBER('Cuadro de mando'!T390)=TRUE,'Cuadro de mando'!T390,"")</f>
        <v/>
      </c>
      <c r="E379" s="13" t="str">
        <f>IF(C379="","",VLOOKUP(C379,'Límites Gráfico'!$A:$D,2,FALSE))</f>
        <v/>
      </c>
      <c r="F379" s="13" t="str">
        <f>IF(C379="","",VLOOKUP(C379,'Límites Gráfico'!$A:$D,3,FALSE))</f>
        <v/>
      </c>
      <c r="G379" s="41"/>
      <c r="H379" s="91"/>
    </row>
    <row r="380" spans="1:8" x14ac:dyDescent="0.25">
      <c r="A380" s="14" t="str">
        <f>IF(ISBLANK('Cuadro de mando'!B391)=TRUE,"",'Cuadro de mando'!B391)</f>
        <v/>
      </c>
      <c r="B380" s="13" t="str">
        <f>IF(ISBLANK('Cuadro de mando'!A391)=TRUE,"",'Cuadro de mando'!A391)</f>
        <v/>
      </c>
      <c r="C380" s="13" t="str">
        <f>IF(ISBLANK('Cuadro de mando'!C391)=TRUE,"",'Cuadro de mando'!C391)</f>
        <v/>
      </c>
      <c r="D380" s="13" t="str">
        <f>IF(ISNUMBER('Cuadro de mando'!T391)=TRUE,'Cuadro de mando'!T391,"")</f>
        <v/>
      </c>
      <c r="E380" s="13" t="str">
        <f>IF(C380="","",VLOOKUP(C380,'Límites Gráfico'!$A:$D,2,FALSE))</f>
        <v/>
      </c>
      <c r="F380" s="13" t="str">
        <f>IF(C380="","",VLOOKUP(C380,'Límites Gráfico'!$A:$D,3,FALSE))</f>
        <v/>
      </c>
      <c r="G380" s="41"/>
      <c r="H380" s="91"/>
    </row>
    <row r="381" spans="1:8" x14ac:dyDescent="0.25">
      <c r="A381" s="14" t="str">
        <f>IF(ISBLANK('Cuadro de mando'!B392)=TRUE,"",'Cuadro de mando'!B392)</f>
        <v/>
      </c>
      <c r="B381" s="13" t="str">
        <f>IF(ISBLANK('Cuadro de mando'!A392)=TRUE,"",'Cuadro de mando'!A392)</f>
        <v/>
      </c>
      <c r="C381" s="13" t="str">
        <f>IF(ISBLANK('Cuadro de mando'!C392)=TRUE,"",'Cuadro de mando'!C392)</f>
        <v/>
      </c>
      <c r="D381" s="13" t="str">
        <f>IF(ISNUMBER('Cuadro de mando'!T392)=TRUE,'Cuadro de mando'!T392,"")</f>
        <v/>
      </c>
      <c r="E381" s="13" t="str">
        <f>IF(C381="","",VLOOKUP(C381,'Límites Gráfico'!$A:$D,2,FALSE))</f>
        <v/>
      </c>
      <c r="F381" s="13" t="str">
        <f>IF(C381="","",VLOOKUP(C381,'Límites Gráfico'!$A:$D,3,FALSE))</f>
        <v/>
      </c>
      <c r="G381" s="41"/>
      <c r="H381" s="91"/>
    </row>
    <row r="382" spans="1:8" x14ac:dyDescent="0.25">
      <c r="A382" s="14" t="str">
        <f>IF(ISBLANK('Cuadro de mando'!B393)=TRUE,"",'Cuadro de mando'!B393)</f>
        <v/>
      </c>
      <c r="B382" s="13" t="str">
        <f>IF(ISBLANK('Cuadro de mando'!A393)=TRUE,"",'Cuadro de mando'!A393)</f>
        <v/>
      </c>
      <c r="C382" s="13" t="str">
        <f>IF(ISBLANK('Cuadro de mando'!C393)=TRUE,"",'Cuadro de mando'!C393)</f>
        <v/>
      </c>
      <c r="D382" s="13" t="str">
        <f>IF(ISNUMBER('Cuadro de mando'!T393)=TRUE,'Cuadro de mando'!T393,"")</f>
        <v/>
      </c>
      <c r="E382" s="13" t="str">
        <f>IF(C382="","",VLOOKUP(C382,'Límites Gráfico'!$A:$D,2,FALSE))</f>
        <v/>
      </c>
      <c r="F382" s="13" t="str">
        <f>IF(C382="","",VLOOKUP(C382,'Límites Gráfico'!$A:$D,3,FALSE))</f>
        <v/>
      </c>
      <c r="G382" s="41"/>
      <c r="H382" s="91"/>
    </row>
    <row r="383" spans="1:8" x14ac:dyDescent="0.25">
      <c r="A383" s="14" t="str">
        <f>IF(ISBLANK('Cuadro de mando'!B394)=TRUE,"",'Cuadro de mando'!B394)</f>
        <v/>
      </c>
      <c r="B383" s="13" t="str">
        <f>IF(ISBLANK('Cuadro de mando'!A394)=TRUE,"",'Cuadro de mando'!A394)</f>
        <v/>
      </c>
      <c r="C383" s="13" t="str">
        <f>IF(ISBLANK('Cuadro de mando'!C394)=TRUE,"",'Cuadro de mando'!C394)</f>
        <v/>
      </c>
      <c r="D383" s="13" t="str">
        <f>IF(ISNUMBER('Cuadro de mando'!T394)=TRUE,'Cuadro de mando'!T394,"")</f>
        <v/>
      </c>
      <c r="E383" s="13" t="str">
        <f>IF(C383="","",VLOOKUP(C383,'Límites Gráfico'!$A:$D,2,FALSE))</f>
        <v/>
      </c>
      <c r="F383" s="13" t="str">
        <f>IF(C383="","",VLOOKUP(C383,'Límites Gráfico'!$A:$D,3,FALSE))</f>
        <v/>
      </c>
      <c r="G383" s="41"/>
      <c r="H383" s="91"/>
    </row>
    <row r="384" spans="1:8" x14ac:dyDescent="0.25">
      <c r="A384" s="14" t="str">
        <f>IF(ISBLANK('Cuadro de mando'!B395)=TRUE,"",'Cuadro de mando'!B395)</f>
        <v/>
      </c>
      <c r="B384" s="13" t="str">
        <f>IF(ISBLANK('Cuadro de mando'!A395)=TRUE,"",'Cuadro de mando'!A395)</f>
        <v/>
      </c>
      <c r="C384" s="13" t="str">
        <f>IF(ISBLANK('Cuadro de mando'!C395)=TRUE,"",'Cuadro de mando'!C395)</f>
        <v/>
      </c>
      <c r="D384" s="13" t="str">
        <f>IF(ISNUMBER('Cuadro de mando'!T395)=TRUE,'Cuadro de mando'!T395,"")</f>
        <v/>
      </c>
      <c r="E384" s="13" t="str">
        <f>IF(C384="","",VLOOKUP(C384,'Límites Gráfico'!$A:$D,2,FALSE))</f>
        <v/>
      </c>
      <c r="F384" s="13" t="str">
        <f>IF(C384="","",VLOOKUP(C384,'Límites Gráfico'!$A:$D,3,FALSE))</f>
        <v/>
      </c>
      <c r="G384" s="41"/>
      <c r="H384" s="91"/>
    </row>
    <row r="385" spans="1:8" x14ac:dyDescent="0.25">
      <c r="A385" s="14" t="str">
        <f>IF(ISBLANK('Cuadro de mando'!B396)=TRUE,"",'Cuadro de mando'!B396)</f>
        <v/>
      </c>
      <c r="B385" s="13" t="str">
        <f>IF(ISBLANK('Cuadro de mando'!A396)=TRUE,"",'Cuadro de mando'!A396)</f>
        <v/>
      </c>
      <c r="C385" s="13" t="str">
        <f>IF(ISBLANK('Cuadro de mando'!C396)=TRUE,"",'Cuadro de mando'!C396)</f>
        <v/>
      </c>
      <c r="D385" s="13" t="str">
        <f>IF(ISNUMBER('Cuadro de mando'!T396)=TRUE,'Cuadro de mando'!T396,"")</f>
        <v/>
      </c>
      <c r="E385" s="13" t="str">
        <f>IF(C385="","",VLOOKUP(C385,'Límites Gráfico'!$A:$D,2,FALSE))</f>
        <v/>
      </c>
      <c r="F385" s="13" t="str">
        <f>IF(C385="","",VLOOKUP(C385,'Límites Gráfico'!$A:$D,3,FALSE))</f>
        <v/>
      </c>
      <c r="G385" s="41"/>
      <c r="H385" s="91"/>
    </row>
    <row r="386" spans="1:8" x14ac:dyDescent="0.25">
      <c r="A386" s="14" t="str">
        <f>IF(ISBLANK('Cuadro de mando'!B397)=TRUE,"",'Cuadro de mando'!B397)</f>
        <v/>
      </c>
      <c r="B386" s="13" t="str">
        <f>IF(ISBLANK('Cuadro de mando'!A397)=TRUE,"",'Cuadro de mando'!A397)</f>
        <v/>
      </c>
      <c r="C386" s="13" t="str">
        <f>IF(ISBLANK('Cuadro de mando'!C397)=TRUE,"",'Cuadro de mando'!C397)</f>
        <v/>
      </c>
      <c r="D386" s="13" t="str">
        <f>IF(ISNUMBER('Cuadro de mando'!T397)=TRUE,'Cuadro de mando'!T397,"")</f>
        <v/>
      </c>
      <c r="E386" s="13" t="str">
        <f>IF(C386="","",VLOOKUP(C386,'Límites Gráfico'!$A:$D,2,FALSE))</f>
        <v/>
      </c>
      <c r="F386" s="13" t="str">
        <f>IF(C386="","",VLOOKUP(C386,'Límites Gráfico'!$A:$D,3,FALSE))</f>
        <v/>
      </c>
      <c r="G386" s="41"/>
      <c r="H386" s="91"/>
    </row>
    <row r="387" spans="1:8" x14ac:dyDescent="0.25">
      <c r="A387" s="14" t="str">
        <f>IF(ISBLANK('Cuadro de mando'!B398)=TRUE,"",'Cuadro de mando'!B398)</f>
        <v/>
      </c>
      <c r="B387" s="13" t="str">
        <f>IF(ISBLANK('Cuadro de mando'!A398)=TRUE,"",'Cuadro de mando'!A398)</f>
        <v/>
      </c>
      <c r="C387" s="13" t="str">
        <f>IF(ISBLANK('Cuadro de mando'!C398)=TRUE,"",'Cuadro de mando'!C398)</f>
        <v/>
      </c>
      <c r="D387" s="13" t="str">
        <f>IF(ISNUMBER('Cuadro de mando'!T398)=TRUE,'Cuadro de mando'!T398,"")</f>
        <v/>
      </c>
      <c r="E387" s="13" t="str">
        <f>IF(C387="","",VLOOKUP(C387,'Límites Gráfico'!$A:$D,2,FALSE))</f>
        <v/>
      </c>
      <c r="F387" s="13" t="str">
        <f>IF(C387="","",VLOOKUP(C387,'Límites Gráfico'!$A:$D,3,FALSE))</f>
        <v/>
      </c>
      <c r="G387" s="41"/>
      <c r="H387" s="91"/>
    </row>
    <row r="388" spans="1:8" x14ac:dyDescent="0.25">
      <c r="A388" s="14" t="str">
        <f>IF(ISBLANK('Cuadro de mando'!B399)=TRUE,"",'Cuadro de mando'!B399)</f>
        <v/>
      </c>
      <c r="B388" s="13" t="str">
        <f>IF(ISBLANK('Cuadro de mando'!A399)=TRUE,"",'Cuadro de mando'!A399)</f>
        <v/>
      </c>
      <c r="C388" s="13" t="str">
        <f>IF(ISBLANK('Cuadro de mando'!C399)=TRUE,"",'Cuadro de mando'!C399)</f>
        <v/>
      </c>
      <c r="D388" s="13" t="str">
        <f>IF(ISNUMBER('Cuadro de mando'!T399)=TRUE,'Cuadro de mando'!T399,"")</f>
        <v/>
      </c>
      <c r="E388" s="13" t="str">
        <f>IF(C388="","",VLOOKUP(C388,'Límites Gráfico'!$A:$D,2,FALSE))</f>
        <v/>
      </c>
      <c r="F388" s="13" t="str">
        <f>IF(C388="","",VLOOKUP(C388,'Límites Gráfico'!$A:$D,3,FALSE))</f>
        <v/>
      </c>
      <c r="G388" s="41"/>
      <c r="H388" s="91"/>
    </row>
    <row r="389" spans="1:8" x14ac:dyDescent="0.25">
      <c r="A389" s="14" t="str">
        <f>IF(ISBLANK('Cuadro de mando'!B400)=TRUE,"",'Cuadro de mando'!B400)</f>
        <v/>
      </c>
      <c r="B389" s="13" t="str">
        <f>IF(ISBLANK('Cuadro de mando'!A400)=TRUE,"",'Cuadro de mando'!A400)</f>
        <v/>
      </c>
      <c r="C389" s="13" t="str">
        <f>IF(ISBLANK('Cuadro de mando'!C400)=TRUE,"",'Cuadro de mando'!C400)</f>
        <v/>
      </c>
      <c r="D389" s="13" t="str">
        <f>IF(ISNUMBER('Cuadro de mando'!T400)=TRUE,'Cuadro de mando'!T400,"")</f>
        <v/>
      </c>
      <c r="E389" s="13" t="str">
        <f>IF(C389="","",VLOOKUP(C389,'Límites Gráfico'!$A:$D,2,FALSE))</f>
        <v/>
      </c>
      <c r="F389" s="13" t="str">
        <f>IF(C389="","",VLOOKUP(C389,'Límites Gráfico'!$A:$D,3,FALSE))</f>
        <v/>
      </c>
      <c r="G389" s="41"/>
      <c r="H389" s="91"/>
    </row>
    <row r="390" spans="1:8" x14ac:dyDescent="0.25">
      <c r="A390" s="14" t="str">
        <f>IF(ISBLANK('Cuadro de mando'!B401)=TRUE,"",'Cuadro de mando'!B401)</f>
        <v/>
      </c>
      <c r="B390" s="13" t="str">
        <f>IF(ISBLANK('Cuadro de mando'!A401)=TRUE,"",'Cuadro de mando'!A401)</f>
        <v/>
      </c>
      <c r="C390" s="13" t="str">
        <f>IF(ISBLANK('Cuadro de mando'!C401)=TRUE,"",'Cuadro de mando'!C401)</f>
        <v/>
      </c>
      <c r="D390" s="13" t="str">
        <f>IF(ISNUMBER('Cuadro de mando'!T401)=TRUE,'Cuadro de mando'!T401,"")</f>
        <v/>
      </c>
      <c r="E390" s="13" t="str">
        <f>IF(C390="","",VLOOKUP(C390,'Límites Gráfico'!$A:$D,2,FALSE))</f>
        <v/>
      </c>
      <c r="F390" s="13" t="str">
        <f>IF(C390="","",VLOOKUP(C390,'Límites Gráfico'!$A:$D,3,FALSE))</f>
        <v/>
      </c>
      <c r="G390" s="41"/>
      <c r="H390" s="91"/>
    </row>
    <row r="391" spans="1:8" x14ac:dyDescent="0.25">
      <c r="A391" s="14" t="str">
        <f>IF(ISBLANK('Cuadro de mando'!B402)=TRUE,"",'Cuadro de mando'!B402)</f>
        <v/>
      </c>
      <c r="B391" s="13" t="str">
        <f>IF(ISBLANK('Cuadro de mando'!A402)=TRUE,"",'Cuadro de mando'!A402)</f>
        <v/>
      </c>
      <c r="C391" s="13" t="str">
        <f>IF(ISBLANK('Cuadro de mando'!C402)=TRUE,"",'Cuadro de mando'!C402)</f>
        <v/>
      </c>
      <c r="D391" s="13" t="str">
        <f>IF(ISNUMBER('Cuadro de mando'!T402)=TRUE,'Cuadro de mando'!T402,"")</f>
        <v/>
      </c>
      <c r="E391" s="13" t="str">
        <f>IF(C391="","",VLOOKUP(C391,'Límites Gráfico'!$A:$D,2,FALSE))</f>
        <v/>
      </c>
      <c r="F391" s="13" t="str">
        <f>IF(C391="","",VLOOKUP(C391,'Límites Gráfico'!$A:$D,3,FALSE))</f>
        <v/>
      </c>
      <c r="G391" s="41"/>
      <c r="H391" s="91"/>
    </row>
    <row r="392" spans="1:8" x14ac:dyDescent="0.25">
      <c r="A392" s="14" t="str">
        <f>IF(ISBLANK('Cuadro de mando'!B403)=TRUE,"",'Cuadro de mando'!B403)</f>
        <v/>
      </c>
      <c r="B392" s="13" t="str">
        <f>IF(ISBLANK('Cuadro de mando'!A403)=TRUE,"",'Cuadro de mando'!A403)</f>
        <v/>
      </c>
      <c r="C392" s="13" t="str">
        <f>IF(ISBLANK('Cuadro de mando'!C403)=TRUE,"",'Cuadro de mando'!C403)</f>
        <v/>
      </c>
      <c r="D392" s="13" t="str">
        <f>IF(ISNUMBER('Cuadro de mando'!T403)=TRUE,'Cuadro de mando'!T403,"")</f>
        <v/>
      </c>
      <c r="E392" s="13" t="str">
        <f>IF(C392="","",VLOOKUP(C392,'Límites Gráfico'!$A:$D,2,FALSE))</f>
        <v/>
      </c>
      <c r="F392" s="13" t="str">
        <f>IF(C392="","",VLOOKUP(C392,'Límites Gráfico'!$A:$D,3,FALSE))</f>
        <v/>
      </c>
      <c r="G392" s="41"/>
      <c r="H392" s="91"/>
    </row>
    <row r="393" spans="1:8" x14ac:dyDescent="0.25">
      <c r="A393" s="14" t="str">
        <f>IF(ISBLANK('Cuadro de mando'!B404)=TRUE,"",'Cuadro de mando'!B404)</f>
        <v/>
      </c>
      <c r="B393" s="13" t="str">
        <f>IF(ISBLANK('Cuadro de mando'!A404)=TRUE,"",'Cuadro de mando'!A404)</f>
        <v/>
      </c>
      <c r="C393" s="13" t="str">
        <f>IF(ISBLANK('Cuadro de mando'!C404)=TRUE,"",'Cuadro de mando'!C404)</f>
        <v/>
      </c>
      <c r="D393" s="13" t="str">
        <f>IF(ISNUMBER('Cuadro de mando'!T404)=TRUE,'Cuadro de mando'!T404,"")</f>
        <v/>
      </c>
      <c r="E393" s="13" t="str">
        <f>IF(C393="","",VLOOKUP(C393,'Límites Gráfico'!$A:$D,2,FALSE))</f>
        <v/>
      </c>
      <c r="F393" s="13" t="str">
        <f>IF(C393="","",VLOOKUP(C393,'Límites Gráfico'!$A:$D,3,FALSE))</f>
        <v/>
      </c>
      <c r="G393" s="41"/>
      <c r="H393" s="91"/>
    </row>
    <row r="394" spans="1:8" x14ac:dyDescent="0.25">
      <c r="A394" s="14" t="str">
        <f>IF(ISBLANK('Cuadro de mando'!B405)=TRUE,"",'Cuadro de mando'!B405)</f>
        <v/>
      </c>
      <c r="B394" s="13" t="str">
        <f>IF(ISBLANK('Cuadro de mando'!A405)=TRUE,"",'Cuadro de mando'!A405)</f>
        <v/>
      </c>
      <c r="C394" s="13" t="str">
        <f>IF(ISBLANK('Cuadro de mando'!C405)=TRUE,"",'Cuadro de mando'!C405)</f>
        <v/>
      </c>
      <c r="D394" s="13" t="str">
        <f>IF(ISNUMBER('Cuadro de mando'!T405)=TRUE,'Cuadro de mando'!T405,"")</f>
        <v/>
      </c>
      <c r="E394" s="13" t="str">
        <f>IF(C394="","",VLOOKUP(C394,'Límites Gráfico'!$A:$D,2,FALSE))</f>
        <v/>
      </c>
      <c r="F394" s="13" t="str">
        <f>IF(C394="","",VLOOKUP(C394,'Límites Gráfico'!$A:$D,3,FALSE))</f>
        <v/>
      </c>
      <c r="G394" s="41"/>
      <c r="H394" s="91"/>
    </row>
    <row r="395" spans="1:8" x14ac:dyDescent="0.25">
      <c r="A395" s="14" t="str">
        <f>IF(ISBLANK('Cuadro de mando'!B406)=TRUE,"",'Cuadro de mando'!B406)</f>
        <v/>
      </c>
      <c r="B395" s="13" t="str">
        <f>IF(ISBLANK('Cuadro de mando'!A406)=TRUE,"",'Cuadro de mando'!A406)</f>
        <v/>
      </c>
      <c r="C395" s="13" t="str">
        <f>IF(ISBLANK('Cuadro de mando'!C406)=TRUE,"",'Cuadro de mando'!C406)</f>
        <v/>
      </c>
      <c r="D395" s="13" t="str">
        <f>IF(ISNUMBER('Cuadro de mando'!T406)=TRUE,'Cuadro de mando'!T406,"")</f>
        <v/>
      </c>
      <c r="E395" s="13" t="str">
        <f>IF(C395="","",VLOOKUP(C395,'Límites Gráfico'!$A:$D,2,FALSE))</f>
        <v/>
      </c>
      <c r="F395" s="13" t="str">
        <f>IF(C395="","",VLOOKUP(C395,'Límites Gráfico'!$A:$D,3,FALSE))</f>
        <v/>
      </c>
      <c r="G395" s="41"/>
      <c r="H395" s="91"/>
    </row>
    <row r="396" spans="1:8" x14ac:dyDescent="0.25">
      <c r="A396" s="14" t="str">
        <f>IF(ISBLANK('Cuadro de mando'!B407)=TRUE,"",'Cuadro de mando'!B407)</f>
        <v/>
      </c>
      <c r="B396" s="13" t="str">
        <f>IF(ISBLANK('Cuadro de mando'!A407)=TRUE,"",'Cuadro de mando'!A407)</f>
        <v/>
      </c>
      <c r="C396" s="13" t="str">
        <f>IF(ISBLANK('Cuadro de mando'!C407)=TRUE,"",'Cuadro de mando'!C407)</f>
        <v/>
      </c>
      <c r="D396" s="13" t="str">
        <f>IF(ISNUMBER('Cuadro de mando'!T407)=TRUE,'Cuadro de mando'!T407,"")</f>
        <v/>
      </c>
      <c r="E396" s="13" t="str">
        <f>IF(C396="","",VLOOKUP(C396,'Límites Gráfico'!$A:$D,2,FALSE))</f>
        <v/>
      </c>
      <c r="F396" s="13" t="str">
        <f>IF(C396="","",VLOOKUP(C396,'Límites Gráfico'!$A:$D,3,FALSE))</f>
        <v/>
      </c>
      <c r="G396" s="41"/>
      <c r="H396" s="91"/>
    </row>
    <row r="397" spans="1:8" x14ac:dyDescent="0.25">
      <c r="A397" s="14" t="str">
        <f>IF(ISBLANK('Cuadro de mando'!B408)=TRUE,"",'Cuadro de mando'!B408)</f>
        <v/>
      </c>
      <c r="B397" s="13" t="str">
        <f>IF(ISBLANK('Cuadro de mando'!A408)=TRUE,"",'Cuadro de mando'!A408)</f>
        <v/>
      </c>
      <c r="C397" s="13" t="str">
        <f>IF(ISBLANK('Cuadro de mando'!C408)=TRUE,"",'Cuadro de mando'!C408)</f>
        <v/>
      </c>
      <c r="D397" s="13" t="str">
        <f>IF(ISNUMBER('Cuadro de mando'!T408)=TRUE,'Cuadro de mando'!T408,"")</f>
        <v/>
      </c>
      <c r="E397" s="13" t="str">
        <f>IF(C397="","",VLOOKUP(C397,'Límites Gráfico'!$A:$D,2,FALSE))</f>
        <v/>
      </c>
      <c r="F397" s="13" t="str">
        <f>IF(C397="","",VLOOKUP(C397,'Límites Gráfico'!$A:$D,3,FALSE))</f>
        <v/>
      </c>
      <c r="G397" s="41"/>
      <c r="H397" s="91"/>
    </row>
    <row r="398" spans="1:8" x14ac:dyDescent="0.25">
      <c r="A398" s="14" t="str">
        <f>IF(ISBLANK('Cuadro de mando'!B409)=TRUE,"",'Cuadro de mando'!B409)</f>
        <v/>
      </c>
      <c r="B398" s="13" t="str">
        <f>IF(ISBLANK('Cuadro de mando'!A409)=TRUE,"",'Cuadro de mando'!A409)</f>
        <v/>
      </c>
      <c r="C398" s="13" t="str">
        <f>IF(ISBLANK('Cuadro de mando'!C409)=TRUE,"",'Cuadro de mando'!C409)</f>
        <v/>
      </c>
      <c r="D398" s="13" t="str">
        <f>IF(ISNUMBER('Cuadro de mando'!T409)=TRUE,'Cuadro de mando'!T409,"")</f>
        <v/>
      </c>
      <c r="E398" s="13" t="str">
        <f>IF(C398="","",VLOOKUP(C398,'Límites Gráfico'!$A:$D,2,FALSE))</f>
        <v/>
      </c>
      <c r="F398" s="13" t="str">
        <f>IF(C398="","",VLOOKUP(C398,'Límites Gráfico'!$A:$D,3,FALSE))</f>
        <v/>
      </c>
      <c r="G398" s="41"/>
      <c r="H398" s="91"/>
    </row>
    <row r="399" spans="1:8" x14ac:dyDescent="0.25">
      <c r="A399" s="14" t="str">
        <f>IF(ISBLANK('Cuadro de mando'!B410)=TRUE,"",'Cuadro de mando'!B410)</f>
        <v/>
      </c>
      <c r="B399" s="13" t="str">
        <f>IF(ISBLANK('Cuadro de mando'!A410)=TRUE,"",'Cuadro de mando'!A410)</f>
        <v/>
      </c>
      <c r="C399" s="13" t="str">
        <f>IF(ISBLANK('Cuadro de mando'!C410)=TRUE,"",'Cuadro de mando'!C410)</f>
        <v/>
      </c>
      <c r="D399" s="13" t="str">
        <f>IF(ISNUMBER('Cuadro de mando'!T410)=TRUE,'Cuadro de mando'!T410,"")</f>
        <v/>
      </c>
      <c r="E399" s="13" t="str">
        <f>IF(C399="","",VLOOKUP(C399,'Límites Gráfico'!$A:$D,2,FALSE))</f>
        <v/>
      </c>
      <c r="F399" s="13" t="str">
        <f>IF(C399="","",VLOOKUP(C399,'Límites Gráfico'!$A:$D,3,FALSE))</f>
        <v/>
      </c>
      <c r="G399" s="41"/>
      <c r="H399" s="91"/>
    </row>
    <row r="400" spans="1:8" x14ac:dyDescent="0.25">
      <c r="A400" s="14" t="str">
        <f>IF(ISBLANK('Cuadro de mando'!B411)=TRUE,"",'Cuadro de mando'!B411)</f>
        <v/>
      </c>
      <c r="B400" s="13" t="str">
        <f>IF(ISBLANK('Cuadro de mando'!A411)=TRUE,"",'Cuadro de mando'!A411)</f>
        <v/>
      </c>
      <c r="C400" s="13" t="str">
        <f>IF(ISBLANK('Cuadro de mando'!C411)=TRUE,"",'Cuadro de mando'!C411)</f>
        <v/>
      </c>
      <c r="D400" s="13" t="str">
        <f>IF(ISNUMBER('Cuadro de mando'!T411)=TRUE,'Cuadro de mando'!T411,"")</f>
        <v/>
      </c>
      <c r="E400" s="13" t="str">
        <f>IF(C400="","",VLOOKUP(C400,'Límites Gráfico'!$A:$D,2,FALSE))</f>
        <v/>
      </c>
      <c r="F400" s="13" t="str">
        <f>IF(C400="","",VLOOKUP(C400,'Límites Gráfico'!$A:$D,3,FALSE))</f>
        <v/>
      </c>
      <c r="G400" s="41"/>
      <c r="H400" s="91"/>
    </row>
    <row r="401" spans="1:8" x14ac:dyDescent="0.25">
      <c r="A401" s="14" t="str">
        <f>IF(ISBLANK('Cuadro de mando'!B412)=TRUE,"",'Cuadro de mando'!B412)</f>
        <v/>
      </c>
      <c r="B401" s="13" t="str">
        <f>IF(ISBLANK('Cuadro de mando'!A412)=TRUE,"",'Cuadro de mando'!A412)</f>
        <v/>
      </c>
      <c r="C401" s="13" t="str">
        <f>IF(ISBLANK('Cuadro de mando'!C412)=TRUE,"",'Cuadro de mando'!C412)</f>
        <v/>
      </c>
      <c r="D401" s="13" t="str">
        <f>IF(ISNUMBER('Cuadro de mando'!T412)=TRUE,'Cuadro de mando'!T412,"")</f>
        <v/>
      </c>
      <c r="E401" s="13" t="str">
        <f>IF(C401="","",VLOOKUP(C401,'Límites Gráfico'!$A:$D,2,FALSE))</f>
        <v/>
      </c>
      <c r="F401" s="13" t="str">
        <f>IF(C401="","",VLOOKUP(C401,'Límites Gráfico'!$A:$D,3,FALSE))</f>
        <v/>
      </c>
      <c r="G401" s="41"/>
      <c r="H401" s="91"/>
    </row>
    <row r="402" spans="1:8" x14ac:dyDescent="0.25">
      <c r="A402" s="14" t="str">
        <f>IF(ISBLANK('Cuadro de mando'!B413)=TRUE,"",'Cuadro de mando'!B413)</f>
        <v/>
      </c>
      <c r="B402" s="13" t="str">
        <f>IF(ISBLANK('Cuadro de mando'!A413)=TRUE,"",'Cuadro de mando'!A413)</f>
        <v/>
      </c>
      <c r="C402" s="13" t="str">
        <f>IF(ISBLANK('Cuadro de mando'!C413)=TRUE,"",'Cuadro de mando'!C413)</f>
        <v/>
      </c>
      <c r="D402" s="13" t="str">
        <f>IF(ISNUMBER('Cuadro de mando'!T413)=TRUE,'Cuadro de mando'!T413,"")</f>
        <v/>
      </c>
      <c r="E402" s="13" t="str">
        <f>IF(C402="","",VLOOKUP(C402,'Límites Gráfico'!$A:$D,2,FALSE))</f>
        <v/>
      </c>
      <c r="F402" s="13" t="str">
        <f>IF(C402="","",VLOOKUP(C402,'Límites Gráfico'!$A:$D,3,FALSE))</f>
        <v/>
      </c>
      <c r="G402" s="41"/>
      <c r="H402" s="91"/>
    </row>
    <row r="403" spans="1:8" x14ac:dyDescent="0.25">
      <c r="A403" s="14" t="str">
        <f>IF(ISBLANK('Cuadro de mando'!B414)=TRUE,"",'Cuadro de mando'!B414)</f>
        <v/>
      </c>
      <c r="B403" s="13" t="str">
        <f>IF(ISBLANK('Cuadro de mando'!A414)=TRUE,"",'Cuadro de mando'!A414)</f>
        <v/>
      </c>
      <c r="C403" s="13" t="str">
        <f>IF(ISBLANK('Cuadro de mando'!C414)=TRUE,"",'Cuadro de mando'!C414)</f>
        <v/>
      </c>
      <c r="D403" s="13" t="str">
        <f>IF(ISNUMBER('Cuadro de mando'!T414)=TRUE,'Cuadro de mando'!T414,"")</f>
        <v/>
      </c>
      <c r="E403" s="13" t="str">
        <f>IF(C403="","",VLOOKUP(C403,'Límites Gráfico'!$A:$D,2,FALSE))</f>
        <v/>
      </c>
      <c r="F403" s="13" t="str">
        <f>IF(C403="","",VLOOKUP(C403,'Límites Gráfico'!$A:$D,3,FALSE))</f>
        <v/>
      </c>
      <c r="G403" s="41"/>
      <c r="H403" s="91"/>
    </row>
    <row r="404" spans="1:8" x14ac:dyDescent="0.25">
      <c r="A404" s="14" t="str">
        <f>IF(ISBLANK('Cuadro de mando'!B415)=TRUE,"",'Cuadro de mando'!B415)</f>
        <v/>
      </c>
      <c r="B404" s="13" t="str">
        <f>IF(ISBLANK('Cuadro de mando'!A415)=TRUE,"",'Cuadro de mando'!A415)</f>
        <v/>
      </c>
      <c r="C404" s="13" t="str">
        <f>IF(ISBLANK('Cuadro de mando'!C415)=TRUE,"",'Cuadro de mando'!C415)</f>
        <v/>
      </c>
      <c r="D404" s="13" t="str">
        <f>IF(ISNUMBER('Cuadro de mando'!T415)=TRUE,'Cuadro de mando'!T415,"")</f>
        <v/>
      </c>
      <c r="E404" s="13" t="str">
        <f>IF(C404="","",VLOOKUP(C404,'Límites Gráfico'!$A:$D,2,FALSE))</f>
        <v/>
      </c>
      <c r="F404" s="13" t="str">
        <f>IF(C404="","",VLOOKUP(C404,'Límites Gráfico'!$A:$D,3,FALSE))</f>
        <v/>
      </c>
      <c r="G404" s="41"/>
      <c r="H404" s="91"/>
    </row>
    <row r="405" spans="1:8" x14ac:dyDescent="0.25">
      <c r="A405" s="14" t="str">
        <f>IF(ISBLANK('Cuadro de mando'!B416)=TRUE,"",'Cuadro de mando'!B416)</f>
        <v/>
      </c>
      <c r="B405" s="13" t="str">
        <f>IF(ISBLANK('Cuadro de mando'!A416)=TRUE,"",'Cuadro de mando'!A416)</f>
        <v/>
      </c>
      <c r="C405" s="13" t="str">
        <f>IF(ISBLANK('Cuadro de mando'!C416)=TRUE,"",'Cuadro de mando'!C416)</f>
        <v/>
      </c>
      <c r="D405" s="13" t="str">
        <f>IF(ISNUMBER('Cuadro de mando'!T416)=TRUE,'Cuadro de mando'!T416,"")</f>
        <v/>
      </c>
      <c r="E405" s="13" t="str">
        <f>IF(C405="","",VLOOKUP(C405,'Límites Gráfico'!$A:$D,2,FALSE))</f>
        <v/>
      </c>
      <c r="F405" s="13" t="str">
        <f>IF(C405="","",VLOOKUP(C405,'Límites Gráfico'!$A:$D,3,FALSE))</f>
        <v/>
      </c>
      <c r="G405" s="41"/>
      <c r="H405" s="91"/>
    </row>
    <row r="406" spans="1:8" x14ac:dyDescent="0.25">
      <c r="A406" s="14" t="str">
        <f>IF(ISBLANK('Cuadro de mando'!B417)=TRUE,"",'Cuadro de mando'!B417)</f>
        <v/>
      </c>
      <c r="B406" s="13" t="str">
        <f>IF(ISBLANK('Cuadro de mando'!A417)=TRUE,"",'Cuadro de mando'!A417)</f>
        <v/>
      </c>
      <c r="C406" s="13" t="str">
        <f>IF(ISBLANK('Cuadro de mando'!C417)=TRUE,"",'Cuadro de mando'!C417)</f>
        <v/>
      </c>
      <c r="D406" s="13" t="str">
        <f>IF(ISNUMBER('Cuadro de mando'!T417)=TRUE,'Cuadro de mando'!T417,"")</f>
        <v/>
      </c>
      <c r="E406" s="13" t="str">
        <f>IF(C406="","",VLOOKUP(C406,'Límites Gráfico'!$A:$D,2,FALSE))</f>
        <v/>
      </c>
      <c r="F406" s="13" t="str">
        <f>IF(C406="","",VLOOKUP(C406,'Límites Gráfico'!$A:$D,3,FALSE))</f>
        <v/>
      </c>
      <c r="G406" s="41"/>
      <c r="H406" s="91"/>
    </row>
    <row r="407" spans="1:8" x14ac:dyDescent="0.25">
      <c r="A407" s="14" t="str">
        <f>IF(ISBLANK('Cuadro de mando'!B418)=TRUE,"",'Cuadro de mando'!B418)</f>
        <v/>
      </c>
      <c r="B407" s="13" t="str">
        <f>IF(ISBLANK('Cuadro de mando'!A418)=TRUE,"",'Cuadro de mando'!A418)</f>
        <v/>
      </c>
      <c r="C407" s="13" t="str">
        <f>IF(ISBLANK('Cuadro de mando'!C418)=TRUE,"",'Cuadro de mando'!C418)</f>
        <v/>
      </c>
      <c r="D407" s="13" t="str">
        <f>IF(ISNUMBER('Cuadro de mando'!T418)=TRUE,'Cuadro de mando'!T418,"")</f>
        <v/>
      </c>
      <c r="E407" s="13" t="str">
        <f>IF(C407="","",VLOOKUP(C407,'Límites Gráfico'!$A:$D,2,FALSE))</f>
        <v/>
      </c>
      <c r="F407" s="13" t="str">
        <f>IF(C407="","",VLOOKUP(C407,'Límites Gráfico'!$A:$D,3,FALSE))</f>
        <v/>
      </c>
      <c r="G407" s="41"/>
      <c r="H407" s="91"/>
    </row>
    <row r="408" spans="1:8" x14ac:dyDescent="0.25">
      <c r="A408" s="14" t="str">
        <f>IF(ISBLANK('Cuadro de mando'!B419)=TRUE,"",'Cuadro de mando'!B419)</f>
        <v/>
      </c>
      <c r="B408" s="13" t="str">
        <f>IF(ISBLANK('Cuadro de mando'!A419)=TRUE,"",'Cuadro de mando'!A419)</f>
        <v/>
      </c>
      <c r="C408" s="13" t="str">
        <f>IF(ISBLANK('Cuadro de mando'!C419)=TRUE,"",'Cuadro de mando'!C419)</f>
        <v/>
      </c>
      <c r="D408" s="13" t="str">
        <f>IF(ISNUMBER('Cuadro de mando'!T419)=TRUE,'Cuadro de mando'!T419,"")</f>
        <v/>
      </c>
      <c r="E408" s="13" t="str">
        <f>IF(C408="","",VLOOKUP(C408,'Límites Gráfico'!$A:$D,2,FALSE))</f>
        <v/>
      </c>
      <c r="F408" s="13" t="str">
        <f>IF(C408="","",VLOOKUP(C408,'Límites Gráfico'!$A:$D,3,FALSE))</f>
        <v/>
      </c>
      <c r="G408" s="41"/>
      <c r="H408" s="91"/>
    </row>
    <row r="409" spans="1:8" x14ac:dyDescent="0.25">
      <c r="A409" s="14" t="str">
        <f>IF(ISBLANK('Cuadro de mando'!B420)=TRUE,"",'Cuadro de mando'!B420)</f>
        <v/>
      </c>
      <c r="B409" s="13" t="str">
        <f>IF(ISBLANK('Cuadro de mando'!A420)=TRUE,"",'Cuadro de mando'!A420)</f>
        <v/>
      </c>
      <c r="C409" s="13" t="str">
        <f>IF(ISBLANK('Cuadro de mando'!C420)=TRUE,"",'Cuadro de mando'!C420)</f>
        <v/>
      </c>
      <c r="D409" s="13" t="str">
        <f>IF(ISNUMBER('Cuadro de mando'!T420)=TRUE,'Cuadro de mando'!T420,"")</f>
        <v/>
      </c>
      <c r="E409" s="13" t="str">
        <f>IF(C409="","",VLOOKUP(C409,'Límites Gráfico'!$A:$D,2,FALSE))</f>
        <v/>
      </c>
      <c r="F409" s="13" t="str">
        <f>IF(C409="","",VLOOKUP(C409,'Límites Gráfico'!$A:$D,3,FALSE))</f>
        <v/>
      </c>
      <c r="G409" s="41"/>
      <c r="H409" s="91"/>
    </row>
    <row r="410" spans="1:8" x14ac:dyDescent="0.25">
      <c r="A410" s="14" t="str">
        <f>IF(ISBLANK('Cuadro de mando'!B421)=TRUE,"",'Cuadro de mando'!B421)</f>
        <v/>
      </c>
      <c r="B410" s="13" t="str">
        <f>IF(ISBLANK('Cuadro de mando'!A421)=TRUE,"",'Cuadro de mando'!A421)</f>
        <v/>
      </c>
      <c r="C410" s="13" t="str">
        <f>IF(ISBLANK('Cuadro de mando'!C421)=TRUE,"",'Cuadro de mando'!C421)</f>
        <v/>
      </c>
      <c r="D410" s="13" t="str">
        <f>IF(ISNUMBER('Cuadro de mando'!T421)=TRUE,'Cuadro de mando'!T421,"")</f>
        <v/>
      </c>
      <c r="E410" s="13" t="str">
        <f>IF(C410="","",VLOOKUP(C410,'Límites Gráfico'!$A:$D,2,FALSE))</f>
        <v/>
      </c>
      <c r="F410" s="13" t="str">
        <f>IF(C410="","",VLOOKUP(C410,'Límites Gráfico'!$A:$D,3,FALSE))</f>
        <v/>
      </c>
      <c r="G410" s="41"/>
      <c r="H410" s="91"/>
    </row>
    <row r="411" spans="1:8" x14ac:dyDescent="0.25">
      <c r="A411" s="14" t="str">
        <f>IF(ISBLANK('Cuadro de mando'!B422)=TRUE,"",'Cuadro de mando'!B422)</f>
        <v/>
      </c>
      <c r="B411" s="13" t="str">
        <f>IF(ISBLANK('Cuadro de mando'!A422)=TRUE,"",'Cuadro de mando'!A422)</f>
        <v/>
      </c>
      <c r="C411" s="13" t="str">
        <f>IF(ISBLANK('Cuadro de mando'!C422)=TRUE,"",'Cuadro de mando'!C422)</f>
        <v/>
      </c>
      <c r="D411" s="13" t="str">
        <f>IF(ISNUMBER('Cuadro de mando'!T422)=TRUE,'Cuadro de mando'!T422,"")</f>
        <v/>
      </c>
      <c r="E411" s="13" t="str">
        <f>IF(C411="","",VLOOKUP(C411,'Límites Gráfico'!$A:$D,2,FALSE))</f>
        <v/>
      </c>
      <c r="F411" s="13" t="str">
        <f>IF(C411="","",VLOOKUP(C411,'Límites Gráfico'!$A:$D,3,FALSE))</f>
        <v/>
      </c>
      <c r="G411" s="41"/>
      <c r="H411" s="91"/>
    </row>
    <row r="412" spans="1:8" x14ac:dyDescent="0.25">
      <c r="A412" s="14" t="str">
        <f>IF(ISBLANK('Cuadro de mando'!B423)=TRUE,"",'Cuadro de mando'!B423)</f>
        <v/>
      </c>
      <c r="B412" s="13" t="str">
        <f>IF(ISBLANK('Cuadro de mando'!A423)=TRUE,"",'Cuadro de mando'!A423)</f>
        <v/>
      </c>
      <c r="C412" s="13" t="str">
        <f>IF(ISBLANK('Cuadro de mando'!C423)=TRUE,"",'Cuadro de mando'!C423)</f>
        <v/>
      </c>
      <c r="D412" s="13" t="str">
        <f>IF(ISNUMBER('Cuadro de mando'!T423)=TRUE,'Cuadro de mando'!T423,"")</f>
        <v/>
      </c>
      <c r="E412" s="13" t="str">
        <f>IF(C412="","",VLOOKUP(C412,'Límites Gráfico'!$A:$D,2,FALSE))</f>
        <v/>
      </c>
      <c r="F412" s="13" t="str">
        <f>IF(C412="","",VLOOKUP(C412,'Límites Gráfico'!$A:$D,3,FALSE))</f>
        <v/>
      </c>
      <c r="G412" s="41"/>
      <c r="H412" s="91"/>
    </row>
    <row r="413" spans="1:8" x14ac:dyDescent="0.25">
      <c r="A413" s="14" t="str">
        <f>IF(ISBLANK('Cuadro de mando'!B424)=TRUE,"",'Cuadro de mando'!B424)</f>
        <v/>
      </c>
      <c r="B413" s="13" t="str">
        <f>IF(ISBLANK('Cuadro de mando'!A424)=TRUE,"",'Cuadro de mando'!A424)</f>
        <v/>
      </c>
      <c r="C413" s="13" t="str">
        <f>IF(ISBLANK('Cuadro de mando'!C424)=TRUE,"",'Cuadro de mando'!C424)</f>
        <v/>
      </c>
      <c r="D413" s="13" t="str">
        <f>IF(ISNUMBER('Cuadro de mando'!T424)=TRUE,'Cuadro de mando'!T424,"")</f>
        <v/>
      </c>
      <c r="E413" s="13" t="str">
        <f>IF(C413="","",VLOOKUP(C413,'Límites Gráfico'!$A:$D,2,FALSE))</f>
        <v/>
      </c>
      <c r="F413" s="13" t="str">
        <f>IF(C413="","",VLOOKUP(C413,'Límites Gráfico'!$A:$D,3,FALSE))</f>
        <v/>
      </c>
      <c r="G413" s="41"/>
      <c r="H413" s="91"/>
    </row>
    <row r="414" spans="1:8" x14ac:dyDescent="0.25">
      <c r="A414" s="14" t="str">
        <f>IF(ISBLANK('Cuadro de mando'!B425)=TRUE,"",'Cuadro de mando'!B425)</f>
        <v/>
      </c>
      <c r="B414" s="13" t="str">
        <f>IF(ISBLANK('Cuadro de mando'!A425)=TRUE,"",'Cuadro de mando'!A425)</f>
        <v/>
      </c>
      <c r="C414" s="13" t="str">
        <f>IF(ISBLANK('Cuadro de mando'!C425)=TRUE,"",'Cuadro de mando'!C425)</f>
        <v/>
      </c>
      <c r="D414" s="13" t="str">
        <f>IF(ISNUMBER('Cuadro de mando'!T425)=TRUE,'Cuadro de mando'!T425,"")</f>
        <v/>
      </c>
      <c r="E414" s="13" t="str">
        <f>IF(C414="","",VLOOKUP(C414,'Límites Gráfico'!$A:$D,2,FALSE))</f>
        <v/>
      </c>
      <c r="F414" s="13" t="str">
        <f>IF(C414="","",VLOOKUP(C414,'Límites Gráfico'!$A:$D,3,FALSE))</f>
        <v/>
      </c>
      <c r="G414" s="41"/>
      <c r="H414" s="91"/>
    </row>
    <row r="415" spans="1:8" x14ac:dyDescent="0.25">
      <c r="A415" s="14" t="str">
        <f>IF(ISBLANK('Cuadro de mando'!B426)=TRUE,"",'Cuadro de mando'!B426)</f>
        <v/>
      </c>
      <c r="B415" s="13" t="str">
        <f>IF(ISBLANK('Cuadro de mando'!A426)=TRUE,"",'Cuadro de mando'!A426)</f>
        <v/>
      </c>
      <c r="C415" s="13" t="str">
        <f>IF(ISBLANK('Cuadro de mando'!C426)=TRUE,"",'Cuadro de mando'!C426)</f>
        <v/>
      </c>
      <c r="D415" s="13" t="str">
        <f>IF(ISNUMBER('Cuadro de mando'!T426)=TRUE,'Cuadro de mando'!T426,"")</f>
        <v/>
      </c>
      <c r="E415" s="13" t="str">
        <f>IF(C415="","",VLOOKUP(C415,'Límites Gráfico'!$A:$D,2,FALSE))</f>
        <v/>
      </c>
      <c r="F415" s="13" t="str">
        <f>IF(C415="","",VLOOKUP(C415,'Límites Gráfico'!$A:$D,3,FALSE))</f>
        <v/>
      </c>
      <c r="G415" s="41"/>
      <c r="H415" s="91"/>
    </row>
    <row r="416" spans="1:8" x14ac:dyDescent="0.25">
      <c r="A416" s="14" t="str">
        <f>IF(ISBLANK('Cuadro de mando'!B427)=TRUE,"",'Cuadro de mando'!B427)</f>
        <v/>
      </c>
      <c r="B416" s="13" t="str">
        <f>IF(ISBLANK('Cuadro de mando'!A427)=TRUE,"",'Cuadro de mando'!A427)</f>
        <v/>
      </c>
      <c r="C416" s="13" t="str">
        <f>IF(ISBLANK('Cuadro de mando'!C427)=TRUE,"",'Cuadro de mando'!C427)</f>
        <v/>
      </c>
      <c r="D416" s="13" t="str">
        <f>IF(ISNUMBER('Cuadro de mando'!T427)=TRUE,'Cuadro de mando'!T427,"")</f>
        <v/>
      </c>
      <c r="E416" s="13" t="str">
        <f>IF(C416="","",VLOOKUP(C416,'Límites Gráfico'!$A:$D,2,FALSE))</f>
        <v/>
      </c>
      <c r="F416" s="13" t="str">
        <f>IF(C416="","",VLOOKUP(C416,'Límites Gráfico'!$A:$D,3,FALSE))</f>
        <v/>
      </c>
      <c r="G416" s="41"/>
      <c r="H416" s="91"/>
    </row>
    <row r="417" spans="1:8" x14ac:dyDescent="0.25">
      <c r="A417" s="14" t="str">
        <f>IF(ISBLANK('Cuadro de mando'!B428)=TRUE,"",'Cuadro de mando'!B428)</f>
        <v/>
      </c>
      <c r="B417" s="13" t="str">
        <f>IF(ISBLANK('Cuadro de mando'!A428)=TRUE,"",'Cuadro de mando'!A428)</f>
        <v/>
      </c>
      <c r="C417" s="13" t="str">
        <f>IF(ISBLANK('Cuadro de mando'!C428)=TRUE,"",'Cuadro de mando'!C428)</f>
        <v/>
      </c>
      <c r="D417" s="13" t="str">
        <f>IF(ISNUMBER('Cuadro de mando'!T428)=TRUE,'Cuadro de mando'!T428,"")</f>
        <v/>
      </c>
      <c r="E417" s="13" t="str">
        <f>IF(C417="","",VLOOKUP(C417,'Límites Gráfico'!$A:$D,2,FALSE))</f>
        <v/>
      </c>
      <c r="F417" s="13" t="str">
        <f>IF(C417="","",VLOOKUP(C417,'Límites Gráfico'!$A:$D,3,FALSE))</f>
        <v/>
      </c>
      <c r="G417" s="41"/>
      <c r="H417" s="91"/>
    </row>
    <row r="418" spans="1:8" x14ac:dyDescent="0.25">
      <c r="A418" s="14" t="str">
        <f>IF(ISBLANK('Cuadro de mando'!B429)=TRUE,"",'Cuadro de mando'!B429)</f>
        <v/>
      </c>
      <c r="B418" s="13" t="str">
        <f>IF(ISBLANK('Cuadro de mando'!A429)=TRUE,"",'Cuadro de mando'!A429)</f>
        <v/>
      </c>
      <c r="C418" s="13" t="str">
        <f>IF(ISBLANK('Cuadro de mando'!C429)=TRUE,"",'Cuadro de mando'!C429)</f>
        <v/>
      </c>
      <c r="D418" s="13" t="str">
        <f>IF(ISNUMBER('Cuadro de mando'!T429)=TRUE,'Cuadro de mando'!T429,"")</f>
        <v/>
      </c>
      <c r="E418" s="13" t="str">
        <f>IF(C418="","",VLOOKUP(C418,'Límites Gráfico'!$A:$D,2,FALSE))</f>
        <v/>
      </c>
      <c r="F418" s="13" t="str">
        <f>IF(C418="","",VLOOKUP(C418,'Límites Gráfico'!$A:$D,3,FALSE))</f>
        <v/>
      </c>
      <c r="G418" s="41"/>
      <c r="H418" s="91"/>
    </row>
    <row r="419" spans="1:8" x14ac:dyDescent="0.25">
      <c r="A419" s="14" t="str">
        <f>IF(ISBLANK('Cuadro de mando'!B430)=TRUE,"",'Cuadro de mando'!B430)</f>
        <v/>
      </c>
      <c r="B419" s="13" t="str">
        <f>IF(ISBLANK('Cuadro de mando'!A430)=TRUE,"",'Cuadro de mando'!A430)</f>
        <v/>
      </c>
      <c r="C419" s="13" t="str">
        <f>IF(ISBLANK('Cuadro de mando'!C430)=TRUE,"",'Cuadro de mando'!C430)</f>
        <v/>
      </c>
      <c r="D419" s="13" t="str">
        <f>IF(ISNUMBER('Cuadro de mando'!T430)=TRUE,'Cuadro de mando'!T430,"")</f>
        <v/>
      </c>
      <c r="E419" s="13" t="str">
        <f>IF(C419="","",VLOOKUP(C419,'Límites Gráfico'!$A:$D,2,FALSE))</f>
        <v/>
      </c>
      <c r="F419" s="13" t="str">
        <f>IF(C419="","",VLOOKUP(C419,'Límites Gráfico'!$A:$D,3,FALSE))</f>
        <v/>
      </c>
      <c r="G419" s="41"/>
      <c r="H419" s="91"/>
    </row>
    <row r="420" spans="1:8" x14ac:dyDescent="0.25">
      <c r="A420" s="14" t="str">
        <f>IF(ISBLANK('Cuadro de mando'!B431)=TRUE,"",'Cuadro de mando'!B431)</f>
        <v/>
      </c>
      <c r="B420" s="13" t="str">
        <f>IF(ISBLANK('Cuadro de mando'!A431)=TRUE,"",'Cuadro de mando'!A431)</f>
        <v/>
      </c>
      <c r="C420" s="13" t="str">
        <f>IF(ISBLANK('Cuadro de mando'!C431)=TRUE,"",'Cuadro de mando'!C431)</f>
        <v/>
      </c>
      <c r="D420" s="13" t="str">
        <f>IF(ISNUMBER('Cuadro de mando'!T431)=TRUE,'Cuadro de mando'!T431,"")</f>
        <v/>
      </c>
      <c r="E420" s="13" t="str">
        <f>IF(C420="","",VLOOKUP(C420,'Límites Gráfico'!$A:$D,2,FALSE))</f>
        <v/>
      </c>
      <c r="F420" s="13" t="str">
        <f>IF(C420="","",VLOOKUP(C420,'Límites Gráfico'!$A:$D,3,FALSE))</f>
        <v/>
      </c>
      <c r="G420" s="41"/>
      <c r="H420" s="91"/>
    </row>
    <row r="421" spans="1:8" x14ac:dyDescent="0.25">
      <c r="A421" s="14" t="str">
        <f>IF(ISBLANK('Cuadro de mando'!B432)=TRUE,"",'Cuadro de mando'!B432)</f>
        <v/>
      </c>
      <c r="B421" s="13" t="str">
        <f>IF(ISBLANK('Cuadro de mando'!A432)=TRUE,"",'Cuadro de mando'!A432)</f>
        <v/>
      </c>
      <c r="C421" s="13" t="str">
        <f>IF(ISBLANK('Cuadro de mando'!C432)=TRUE,"",'Cuadro de mando'!C432)</f>
        <v/>
      </c>
      <c r="D421" s="13" t="str">
        <f>IF(ISNUMBER('Cuadro de mando'!T432)=TRUE,'Cuadro de mando'!T432,"")</f>
        <v/>
      </c>
      <c r="E421" s="13" t="str">
        <f>IF(C421="","",VLOOKUP(C421,'Límites Gráfico'!$A:$D,2,FALSE))</f>
        <v/>
      </c>
      <c r="F421" s="13" t="str">
        <f>IF(C421="","",VLOOKUP(C421,'Límites Gráfico'!$A:$D,3,FALSE))</f>
        <v/>
      </c>
      <c r="G421" s="41"/>
      <c r="H421" s="91"/>
    </row>
    <row r="422" spans="1:8" x14ac:dyDescent="0.25">
      <c r="A422" s="14" t="str">
        <f>IF(ISBLANK('Cuadro de mando'!B433)=TRUE,"",'Cuadro de mando'!B433)</f>
        <v/>
      </c>
      <c r="B422" s="13" t="str">
        <f>IF(ISBLANK('Cuadro de mando'!A433)=TRUE,"",'Cuadro de mando'!A433)</f>
        <v/>
      </c>
      <c r="C422" s="13" t="str">
        <f>IF(ISBLANK('Cuadro de mando'!C433)=TRUE,"",'Cuadro de mando'!C433)</f>
        <v/>
      </c>
      <c r="D422" s="13" t="str">
        <f>IF(ISNUMBER('Cuadro de mando'!T433)=TRUE,'Cuadro de mando'!T433,"")</f>
        <v/>
      </c>
      <c r="E422" s="13" t="str">
        <f>IF(C422="","",VLOOKUP(C422,'Límites Gráfico'!$A:$D,2,FALSE))</f>
        <v/>
      </c>
      <c r="F422" s="13" t="str">
        <f>IF(C422="","",VLOOKUP(C422,'Límites Gráfico'!$A:$D,3,FALSE))</f>
        <v/>
      </c>
      <c r="G422" s="41"/>
      <c r="H422" s="91"/>
    </row>
    <row r="423" spans="1:8" x14ac:dyDescent="0.25">
      <c r="A423" s="14" t="str">
        <f>IF(ISBLANK('Cuadro de mando'!B434)=TRUE,"",'Cuadro de mando'!B434)</f>
        <v/>
      </c>
      <c r="B423" s="13" t="str">
        <f>IF(ISBLANK('Cuadro de mando'!A434)=TRUE,"",'Cuadro de mando'!A434)</f>
        <v/>
      </c>
      <c r="C423" s="13" t="str">
        <f>IF(ISBLANK('Cuadro de mando'!C434)=TRUE,"",'Cuadro de mando'!C434)</f>
        <v/>
      </c>
      <c r="D423" s="13" t="str">
        <f>IF(ISNUMBER('Cuadro de mando'!T434)=TRUE,'Cuadro de mando'!T434,"")</f>
        <v/>
      </c>
      <c r="E423" s="13" t="str">
        <f>IF(C423="","",VLOOKUP(C423,'Límites Gráfico'!$A:$D,2,FALSE))</f>
        <v/>
      </c>
      <c r="F423" s="13" t="str">
        <f>IF(C423="","",VLOOKUP(C423,'Límites Gráfico'!$A:$D,3,FALSE))</f>
        <v/>
      </c>
      <c r="G423" s="41"/>
      <c r="H423" s="91"/>
    </row>
    <row r="424" spans="1:8" x14ac:dyDescent="0.25">
      <c r="A424" s="14" t="str">
        <f>IF(ISBLANK('Cuadro de mando'!B435)=TRUE,"",'Cuadro de mando'!B435)</f>
        <v/>
      </c>
      <c r="B424" s="13" t="str">
        <f>IF(ISBLANK('Cuadro de mando'!A435)=TRUE,"",'Cuadro de mando'!A435)</f>
        <v/>
      </c>
      <c r="C424" s="13" t="str">
        <f>IF(ISBLANK('Cuadro de mando'!C435)=TRUE,"",'Cuadro de mando'!C435)</f>
        <v/>
      </c>
      <c r="D424" s="13" t="str">
        <f>IF(ISNUMBER('Cuadro de mando'!T435)=TRUE,'Cuadro de mando'!T435,"")</f>
        <v/>
      </c>
      <c r="E424" s="13" t="str">
        <f>IF(C424="","",VLOOKUP(C424,'Límites Gráfico'!$A:$D,2,FALSE))</f>
        <v/>
      </c>
      <c r="F424" s="13" t="str">
        <f>IF(C424="","",VLOOKUP(C424,'Límites Gráfico'!$A:$D,3,FALSE))</f>
        <v/>
      </c>
      <c r="G424" s="41"/>
      <c r="H424" s="91"/>
    </row>
    <row r="425" spans="1:8" x14ac:dyDescent="0.25">
      <c r="A425" s="14" t="str">
        <f>IF(ISBLANK('Cuadro de mando'!B436)=TRUE,"",'Cuadro de mando'!B436)</f>
        <v/>
      </c>
      <c r="B425" s="13" t="str">
        <f>IF(ISBLANK('Cuadro de mando'!A436)=TRUE,"",'Cuadro de mando'!A436)</f>
        <v/>
      </c>
      <c r="C425" s="13" t="str">
        <f>IF(ISBLANK('Cuadro de mando'!C436)=TRUE,"",'Cuadro de mando'!C436)</f>
        <v/>
      </c>
      <c r="D425" s="13" t="str">
        <f>IF(ISNUMBER('Cuadro de mando'!T436)=TRUE,'Cuadro de mando'!T436,"")</f>
        <v/>
      </c>
      <c r="E425" s="13" t="str">
        <f>IF(C425="","",VLOOKUP(C425,'Límites Gráfico'!$A:$D,2,FALSE))</f>
        <v/>
      </c>
      <c r="F425" s="13" t="str">
        <f>IF(C425="","",VLOOKUP(C425,'Límites Gráfico'!$A:$D,3,FALSE))</f>
        <v/>
      </c>
      <c r="G425" s="41"/>
      <c r="H425" s="91"/>
    </row>
    <row r="426" spans="1:8" x14ac:dyDescent="0.25">
      <c r="A426" s="14" t="str">
        <f>IF(ISBLANK('Cuadro de mando'!B437)=TRUE,"",'Cuadro de mando'!B437)</f>
        <v/>
      </c>
      <c r="B426" s="13" t="str">
        <f>IF(ISBLANK('Cuadro de mando'!A437)=TRUE,"",'Cuadro de mando'!A437)</f>
        <v/>
      </c>
      <c r="C426" s="13" t="str">
        <f>IF(ISBLANK('Cuadro de mando'!C437)=TRUE,"",'Cuadro de mando'!C437)</f>
        <v/>
      </c>
      <c r="D426" s="13" t="str">
        <f>IF(ISNUMBER('Cuadro de mando'!T437)=TRUE,'Cuadro de mando'!T437,"")</f>
        <v/>
      </c>
      <c r="E426" s="13" t="str">
        <f>IF(C426="","",VLOOKUP(C426,'Límites Gráfico'!$A:$D,2,FALSE))</f>
        <v/>
      </c>
      <c r="F426" s="13" t="str">
        <f>IF(C426="","",VLOOKUP(C426,'Límites Gráfico'!$A:$D,3,FALSE))</f>
        <v/>
      </c>
      <c r="G426" s="41"/>
      <c r="H426" s="91"/>
    </row>
    <row r="427" spans="1:8" x14ac:dyDescent="0.25">
      <c r="A427" s="14" t="str">
        <f>IF(ISBLANK('Cuadro de mando'!B438)=TRUE,"",'Cuadro de mando'!B438)</f>
        <v/>
      </c>
      <c r="B427" s="13" t="str">
        <f>IF(ISBLANK('Cuadro de mando'!A438)=TRUE,"",'Cuadro de mando'!A438)</f>
        <v/>
      </c>
      <c r="C427" s="13" t="str">
        <f>IF(ISBLANK('Cuadro de mando'!C438)=TRUE,"",'Cuadro de mando'!C438)</f>
        <v/>
      </c>
      <c r="D427" s="13" t="str">
        <f>IF(ISNUMBER('Cuadro de mando'!T438)=TRUE,'Cuadro de mando'!T438,"")</f>
        <v/>
      </c>
      <c r="E427" s="13" t="str">
        <f>IF(C427="","",VLOOKUP(C427,'Límites Gráfico'!$A:$D,2,FALSE))</f>
        <v/>
      </c>
      <c r="F427" s="13" t="str">
        <f>IF(C427="","",VLOOKUP(C427,'Límites Gráfico'!$A:$D,3,FALSE))</f>
        <v/>
      </c>
      <c r="G427" s="41"/>
      <c r="H427" s="91"/>
    </row>
    <row r="428" spans="1:8" x14ac:dyDescent="0.25">
      <c r="A428" s="14" t="str">
        <f>IF(ISBLANK('Cuadro de mando'!B439)=TRUE,"",'Cuadro de mando'!B439)</f>
        <v/>
      </c>
      <c r="B428" s="13" t="str">
        <f>IF(ISBLANK('Cuadro de mando'!A439)=TRUE,"",'Cuadro de mando'!A439)</f>
        <v/>
      </c>
      <c r="C428" s="13" t="str">
        <f>IF(ISBLANK('Cuadro de mando'!C439)=TRUE,"",'Cuadro de mando'!C439)</f>
        <v/>
      </c>
      <c r="D428" s="13" t="str">
        <f>IF(ISNUMBER('Cuadro de mando'!T439)=TRUE,'Cuadro de mando'!T439,"")</f>
        <v/>
      </c>
      <c r="E428" s="13" t="str">
        <f>IF(C428="","",VLOOKUP(C428,'Límites Gráfico'!$A:$D,2,FALSE))</f>
        <v/>
      </c>
      <c r="F428" s="13" t="str">
        <f>IF(C428="","",VLOOKUP(C428,'Límites Gráfico'!$A:$D,3,FALSE))</f>
        <v/>
      </c>
      <c r="G428" s="41"/>
      <c r="H428" s="91"/>
    </row>
    <row r="429" spans="1:8" x14ac:dyDescent="0.25">
      <c r="A429" s="14" t="str">
        <f>IF(ISBLANK('Cuadro de mando'!B440)=TRUE,"",'Cuadro de mando'!B440)</f>
        <v/>
      </c>
      <c r="B429" s="13" t="str">
        <f>IF(ISBLANK('Cuadro de mando'!A440)=TRUE,"",'Cuadro de mando'!A440)</f>
        <v/>
      </c>
      <c r="C429" s="13" t="str">
        <f>IF(ISBLANK('Cuadro de mando'!C440)=TRUE,"",'Cuadro de mando'!C440)</f>
        <v/>
      </c>
      <c r="D429" s="13" t="str">
        <f>IF(ISNUMBER('Cuadro de mando'!T440)=TRUE,'Cuadro de mando'!T440,"")</f>
        <v/>
      </c>
      <c r="E429" s="13" t="str">
        <f>IF(C429="","",VLOOKUP(C429,'Límites Gráfico'!$A:$D,2,FALSE))</f>
        <v/>
      </c>
      <c r="F429" s="13" t="str">
        <f>IF(C429="","",VLOOKUP(C429,'Límites Gráfico'!$A:$D,3,FALSE))</f>
        <v/>
      </c>
      <c r="G429" s="41"/>
      <c r="H429" s="91"/>
    </row>
    <row r="430" spans="1:8" x14ac:dyDescent="0.25">
      <c r="A430" s="14" t="str">
        <f>IF(ISBLANK('Cuadro de mando'!B441)=TRUE,"",'Cuadro de mando'!B441)</f>
        <v/>
      </c>
      <c r="B430" s="13" t="str">
        <f>IF(ISBLANK('Cuadro de mando'!A441)=TRUE,"",'Cuadro de mando'!A441)</f>
        <v/>
      </c>
      <c r="C430" s="13" t="str">
        <f>IF(ISBLANK('Cuadro de mando'!C441)=TRUE,"",'Cuadro de mando'!C441)</f>
        <v/>
      </c>
      <c r="D430" s="13" t="str">
        <f>IF(ISNUMBER('Cuadro de mando'!T441)=TRUE,'Cuadro de mando'!T441,"")</f>
        <v/>
      </c>
      <c r="E430" s="13" t="str">
        <f>IF(C430="","",VLOOKUP(C430,'Límites Gráfico'!$A:$D,2,FALSE))</f>
        <v/>
      </c>
      <c r="F430" s="13" t="str">
        <f>IF(C430="","",VLOOKUP(C430,'Límites Gráfico'!$A:$D,3,FALSE))</f>
        <v/>
      </c>
      <c r="G430" s="41"/>
      <c r="H430" s="91"/>
    </row>
    <row r="431" spans="1:8" x14ac:dyDescent="0.25">
      <c r="A431" s="14" t="str">
        <f>IF(ISBLANK('Cuadro de mando'!B442)=TRUE,"",'Cuadro de mando'!B442)</f>
        <v/>
      </c>
      <c r="B431" s="13" t="str">
        <f>IF(ISBLANK('Cuadro de mando'!A442)=TRUE,"",'Cuadro de mando'!A442)</f>
        <v/>
      </c>
      <c r="C431" s="13" t="str">
        <f>IF(ISBLANK('Cuadro de mando'!C442)=TRUE,"",'Cuadro de mando'!C442)</f>
        <v/>
      </c>
      <c r="D431" s="13" t="str">
        <f>IF(ISNUMBER('Cuadro de mando'!T442)=TRUE,'Cuadro de mando'!T442,"")</f>
        <v/>
      </c>
      <c r="E431" s="13" t="str">
        <f>IF(C431="","",VLOOKUP(C431,'Límites Gráfico'!$A:$D,2,FALSE))</f>
        <v/>
      </c>
      <c r="F431" s="13" t="str">
        <f>IF(C431="","",VLOOKUP(C431,'Límites Gráfico'!$A:$D,3,FALSE))</f>
        <v/>
      </c>
      <c r="G431" s="41"/>
      <c r="H431" s="91"/>
    </row>
    <row r="432" spans="1:8" x14ac:dyDescent="0.25">
      <c r="A432" s="14" t="str">
        <f>IF(ISBLANK('Cuadro de mando'!B443)=TRUE,"",'Cuadro de mando'!B443)</f>
        <v/>
      </c>
      <c r="B432" s="13" t="str">
        <f>IF(ISBLANK('Cuadro de mando'!A443)=TRUE,"",'Cuadro de mando'!A443)</f>
        <v/>
      </c>
      <c r="C432" s="13" t="str">
        <f>IF(ISBLANK('Cuadro de mando'!C443)=TRUE,"",'Cuadro de mando'!C443)</f>
        <v/>
      </c>
      <c r="D432" s="13" t="str">
        <f>IF(ISNUMBER('Cuadro de mando'!T443)=TRUE,'Cuadro de mando'!T443,"")</f>
        <v/>
      </c>
      <c r="E432" s="13" t="str">
        <f>IF(C432="","",VLOOKUP(C432,'Límites Gráfico'!$A:$D,2,FALSE))</f>
        <v/>
      </c>
      <c r="F432" s="13" t="str">
        <f>IF(C432="","",VLOOKUP(C432,'Límites Gráfico'!$A:$D,3,FALSE))</f>
        <v/>
      </c>
      <c r="G432" s="41"/>
      <c r="H432" s="91"/>
    </row>
    <row r="433" spans="1:8" x14ac:dyDescent="0.25">
      <c r="A433" s="14" t="str">
        <f>IF(ISBLANK('Cuadro de mando'!B444)=TRUE,"",'Cuadro de mando'!B444)</f>
        <v/>
      </c>
      <c r="B433" s="13" t="str">
        <f>IF(ISBLANK('Cuadro de mando'!A444)=TRUE,"",'Cuadro de mando'!A444)</f>
        <v/>
      </c>
      <c r="C433" s="13" t="str">
        <f>IF(ISBLANK('Cuadro de mando'!C444)=TRUE,"",'Cuadro de mando'!C444)</f>
        <v/>
      </c>
      <c r="D433" s="13" t="str">
        <f>IF(ISNUMBER('Cuadro de mando'!T444)=TRUE,'Cuadro de mando'!T444,"")</f>
        <v/>
      </c>
      <c r="E433" s="13" t="str">
        <f>IF(C433="","",VLOOKUP(C433,'Límites Gráfico'!$A:$D,2,FALSE))</f>
        <v/>
      </c>
      <c r="F433" s="13" t="str">
        <f>IF(C433="","",VLOOKUP(C433,'Límites Gráfico'!$A:$D,3,FALSE))</f>
        <v/>
      </c>
      <c r="G433" s="41"/>
      <c r="H433" s="91"/>
    </row>
    <row r="434" spans="1:8" x14ac:dyDescent="0.25">
      <c r="A434" s="14" t="str">
        <f>IF(ISBLANK('Cuadro de mando'!B445)=TRUE,"",'Cuadro de mando'!B445)</f>
        <v/>
      </c>
      <c r="B434" s="13" t="str">
        <f>IF(ISBLANK('Cuadro de mando'!A445)=TRUE,"",'Cuadro de mando'!A445)</f>
        <v/>
      </c>
      <c r="C434" s="13" t="str">
        <f>IF(ISBLANK('Cuadro de mando'!C445)=TRUE,"",'Cuadro de mando'!C445)</f>
        <v/>
      </c>
      <c r="D434" s="13" t="str">
        <f>IF(ISNUMBER('Cuadro de mando'!T445)=TRUE,'Cuadro de mando'!T445,"")</f>
        <v/>
      </c>
      <c r="E434" s="13" t="str">
        <f>IF(C434="","",VLOOKUP(C434,'Límites Gráfico'!$A:$D,2,FALSE))</f>
        <v/>
      </c>
      <c r="F434" s="13" t="str">
        <f>IF(C434="","",VLOOKUP(C434,'Límites Gráfico'!$A:$D,3,FALSE))</f>
        <v/>
      </c>
      <c r="G434" s="41"/>
      <c r="H434" s="91"/>
    </row>
    <row r="435" spans="1:8" x14ac:dyDescent="0.25">
      <c r="A435" s="14" t="str">
        <f>IF(ISBLANK('Cuadro de mando'!B446)=TRUE,"",'Cuadro de mando'!B446)</f>
        <v/>
      </c>
      <c r="B435" s="13" t="str">
        <f>IF(ISBLANK('Cuadro de mando'!A446)=TRUE,"",'Cuadro de mando'!A446)</f>
        <v/>
      </c>
      <c r="C435" s="13" t="str">
        <f>IF(ISBLANK('Cuadro de mando'!C446)=TRUE,"",'Cuadro de mando'!C446)</f>
        <v/>
      </c>
      <c r="D435" s="13" t="str">
        <f>IF(ISNUMBER('Cuadro de mando'!T446)=TRUE,'Cuadro de mando'!T446,"")</f>
        <v/>
      </c>
      <c r="E435" s="13" t="str">
        <f>IF(C435="","",VLOOKUP(C435,'Límites Gráfico'!$A:$D,2,FALSE))</f>
        <v/>
      </c>
      <c r="F435" s="13" t="str">
        <f>IF(C435="","",VLOOKUP(C435,'Límites Gráfico'!$A:$D,3,FALSE))</f>
        <v/>
      </c>
      <c r="G435" s="41"/>
      <c r="H435" s="91"/>
    </row>
    <row r="436" spans="1:8" x14ac:dyDescent="0.25">
      <c r="A436" s="14" t="str">
        <f>IF(ISBLANK('Cuadro de mando'!B447)=TRUE,"",'Cuadro de mando'!B447)</f>
        <v/>
      </c>
      <c r="B436" s="13" t="str">
        <f>IF(ISBLANK('Cuadro de mando'!A447)=TRUE,"",'Cuadro de mando'!A447)</f>
        <v/>
      </c>
      <c r="C436" s="13" t="str">
        <f>IF(ISBLANK('Cuadro de mando'!C447)=TRUE,"",'Cuadro de mando'!C447)</f>
        <v/>
      </c>
      <c r="D436" s="13" t="str">
        <f>IF(ISNUMBER('Cuadro de mando'!T447)=TRUE,'Cuadro de mando'!T447,"")</f>
        <v/>
      </c>
      <c r="E436" s="13" t="str">
        <f>IF(C436="","",VLOOKUP(C436,'Límites Gráfico'!$A:$D,2,FALSE))</f>
        <v/>
      </c>
      <c r="F436" s="13" t="str">
        <f>IF(C436="","",VLOOKUP(C436,'Límites Gráfico'!$A:$D,3,FALSE))</f>
        <v/>
      </c>
      <c r="G436" s="41"/>
      <c r="H436" s="91"/>
    </row>
    <row r="437" spans="1:8" x14ac:dyDescent="0.25">
      <c r="A437" s="14" t="str">
        <f>IF(ISBLANK('Cuadro de mando'!B448)=TRUE,"",'Cuadro de mando'!B448)</f>
        <v/>
      </c>
      <c r="B437" s="13" t="str">
        <f>IF(ISBLANK('Cuadro de mando'!A448)=TRUE,"",'Cuadro de mando'!A448)</f>
        <v/>
      </c>
      <c r="C437" s="13" t="str">
        <f>IF(ISBLANK('Cuadro de mando'!C448)=TRUE,"",'Cuadro de mando'!C448)</f>
        <v/>
      </c>
      <c r="D437" s="13" t="str">
        <f>IF(ISNUMBER('Cuadro de mando'!T448)=TRUE,'Cuadro de mando'!T448,"")</f>
        <v/>
      </c>
      <c r="E437" s="13" t="str">
        <f>IF(C437="","",VLOOKUP(C437,'Límites Gráfico'!$A:$D,2,FALSE))</f>
        <v/>
      </c>
      <c r="F437" s="13" t="str">
        <f>IF(C437="","",VLOOKUP(C437,'Límites Gráfico'!$A:$D,3,FALSE))</f>
        <v/>
      </c>
      <c r="G437" s="41"/>
      <c r="H437" s="91"/>
    </row>
    <row r="438" spans="1:8" x14ac:dyDescent="0.25">
      <c r="A438" s="14" t="str">
        <f>IF(ISBLANK('Cuadro de mando'!B449)=TRUE,"",'Cuadro de mando'!B449)</f>
        <v/>
      </c>
      <c r="B438" s="13" t="str">
        <f>IF(ISBLANK('Cuadro de mando'!A449)=TRUE,"",'Cuadro de mando'!A449)</f>
        <v/>
      </c>
      <c r="C438" s="13" t="str">
        <f>IF(ISBLANK('Cuadro de mando'!C449)=TRUE,"",'Cuadro de mando'!C449)</f>
        <v/>
      </c>
      <c r="D438" s="13" t="str">
        <f>IF(ISNUMBER('Cuadro de mando'!T449)=TRUE,'Cuadro de mando'!T449,"")</f>
        <v/>
      </c>
      <c r="E438" s="13" t="str">
        <f>IF(C438="","",VLOOKUP(C438,'Límites Gráfico'!$A:$D,2,FALSE))</f>
        <v/>
      </c>
      <c r="F438" s="13" t="str">
        <f>IF(C438="","",VLOOKUP(C438,'Límites Gráfico'!$A:$D,3,FALSE))</f>
        <v/>
      </c>
      <c r="G438" s="41"/>
      <c r="H438" s="91"/>
    </row>
    <row r="439" spans="1:8" x14ac:dyDescent="0.25">
      <c r="A439" s="14" t="str">
        <f>IF(ISBLANK('Cuadro de mando'!B450)=TRUE,"",'Cuadro de mando'!B450)</f>
        <v/>
      </c>
      <c r="B439" s="13" t="str">
        <f>IF(ISBLANK('Cuadro de mando'!A450)=TRUE,"",'Cuadro de mando'!A450)</f>
        <v/>
      </c>
      <c r="C439" s="13" t="str">
        <f>IF(ISBLANK('Cuadro de mando'!C450)=TRUE,"",'Cuadro de mando'!C450)</f>
        <v/>
      </c>
      <c r="D439" s="13" t="str">
        <f>IF(ISNUMBER('Cuadro de mando'!T450)=TRUE,'Cuadro de mando'!T450,"")</f>
        <v/>
      </c>
      <c r="E439" s="13" t="str">
        <f>IF(C439="","",VLOOKUP(C439,'Límites Gráfico'!$A:$D,2,FALSE))</f>
        <v/>
      </c>
      <c r="F439" s="13" t="str">
        <f>IF(C439="","",VLOOKUP(C439,'Límites Gráfico'!$A:$D,3,FALSE))</f>
        <v/>
      </c>
      <c r="G439" s="41"/>
      <c r="H439" s="91"/>
    </row>
    <row r="440" spans="1:8" x14ac:dyDescent="0.25">
      <c r="A440" s="14" t="str">
        <f>IF(ISBLANK('Cuadro de mando'!B451)=TRUE,"",'Cuadro de mando'!B451)</f>
        <v/>
      </c>
      <c r="B440" s="13" t="str">
        <f>IF(ISBLANK('Cuadro de mando'!A451)=TRUE,"",'Cuadro de mando'!A451)</f>
        <v/>
      </c>
      <c r="C440" s="13" t="str">
        <f>IF(ISBLANK('Cuadro de mando'!C451)=TRUE,"",'Cuadro de mando'!C451)</f>
        <v/>
      </c>
      <c r="D440" s="13" t="str">
        <f>IF(ISNUMBER('Cuadro de mando'!T451)=TRUE,'Cuadro de mando'!T451,"")</f>
        <v/>
      </c>
      <c r="E440" s="13" t="str">
        <f>IF(C440="","",VLOOKUP(C440,'Límites Gráfico'!$A:$D,2,FALSE))</f>
        <v/>
      </c>
      <c r="F440" s="13" t="str">
        <f>IF(C440="","",VLOOKUP(C440,'Límites Gráfico'!$A:$D,3,FALSE))</f>
        <v/>
      </c>
      <c r="G440" s="41"/>
      <c r="H440" s="91"/>
    </row>
    <row r="441" spans="1:8" x14ac:dyDescent="0.25">
      <c r="A441" s="14" t="str">
        <f>IF(ISBLANK('Cuadro de mando'!B452)=TRUE,"",'Cuadro de mando'!B452)</f>
        <v/>
      </c>
      <c r="B441" s="13" t="str">
        <f>IF(ISBLANK('Cuadro de mando'!A452)=TRUE,"",'Cuadro de mando'!A452)</f>
        <v/>
      </c>
      <c r="C441" s="13" t="str">
        <f>IF(ISBLANK('Cuadro de mando'!C452)=TRUE,"",'Cuadro de mando'!C452)</f>
        <v/>
      </c>
      <c r="D441" s="13" t="str">
        <f>IF(ISNUMBER('Cuadro de mando'!T452)=TRUE,'Cuadro de mando'!T452,"")</f>
        <v/>
      </c>
      <c r="E441" s="13" t="str">
        <f>IF(C441="","",VLOOKUP(C441,'Límites Gráfico'!$A:$D,2,FALSE))</f>
        <v/>
      </c>
      <c r="F441" s="13" t="str">
        <f>IF(C441="","",VLOOKUP(C441,'Límites Gráfico'!$A:$D,3,FALSE))</f>
        <v/>
      </c>
      <c r="G441" s="41"/>
      <c r="H441" s="91"/>
    </row>
    <row r="442" spans="1:8" x14ac:dyDescent="0.25">
      <c r="A442" s="14" t="str">
        <f>IF(ISBLANK('Cuadro de mando'!B453)=TRUE,"",'Cuadro de mando'!B453)</f>
        <v/>
      </c>
      <c r="B442" s="13" t="str">
        <f>IF(ISBLANK('Cuadro de mando'!A453)=TRUE,"",'Cuadro de mando'!A453)</f>
        <v/>
      </c>
      <c r="C442" s="13" t="str">
        <f>IF(ISBLANK('Cuadro de mando'!C453)=TRUE,"",'Cuadro de mando'!C453)</f>
        <v/>
      </c>
      <c r="D442" s="13" t="str">
        <f>IF(ISNUMBER('Cuadro de mando'!T453)=TRUE,'Cuadro de mando'!T453,"")</f>
        <v/>
      </c>
      <c r="E442" s="13" t="str">
        <f>IF(C442="","",VLOOKUP(C442,'Límites Gráfico'!$A:$D,2,FALSE))</f>
        <v/>
      </c>
      <c r="F442" s="13" t="str">
        <f>IF(C442="","",VLOOKUP(C442,'Límites Gráfico'!$A:$D,3,FALSE))</f>
        <v/>
      </c>
      <c r="G442" s="41"/>
      <c r="H442" s="91"/>
    </row>
    <row r="443" spans="1:8" x14ac:dyDescent="0.25">
      <c r="A443" s="14" t="str">
        <f>IF(ISBLANK('Cuadro de mando'!B454)=TRUE,"",'Cuadro de mando'!B454)</f>
        <v/>
      </c>
      <c r="B443" s="13" t="str">
        <f>IF(ISBLANK('Cuadro de mando'!A454)=TRUE,"",'Cuadro de mando'!A454)</f>
        <v/>
      </c>
      <c r="C443" s="13" t="str">
        <f>IF(ISBLANK('Cuadro de mando'!C454)=TRUE,"",'Cuadro de mando'!C454)</f>
        <v/>
      </c>
      <c r="D443" s="13" t="str">
        <f>IF(ISNUMBER('Cuadro de mando'!T454)=TRUE,'Cuadro de mando'!T454,"")</f>
        <v/>
      </c>
      <c r="E443" s="13" t="str">
        <f>IF(C443="","",VLOOKUP(C443,'Límites Gráfico'!$A:$D,2,FALSE))</f>
        <v/>
      </c>
      <c r="F443" s="13" t="str">
        <f>IF(C443="","",VLOOKUP(C443,'Límites Gráfico'!$A:$D,3,FALSE))</f>
        <v/>
      </c>
      <c r="G443" s="41"/>
      <c r="H443" s="91"/>
    </row>
    <row r="444" spans="1:8" x14ac:dyDescent="0.25">
      <c r="A444" s="14" t="str">
        <f>IF(ISBLANK('Cuadro de mando'!B455)=TRUE,"",'Cuadro de mando'!B455)</f>
        <v/>
      </c>
      <c r="B444" s="13" t="str">
        <f>IF(ISBLANK('Cuadro de mando'!A455)=TRUE,"",'Cuadro de mando'!A455)</f>
        <v/>
      </c>
      <c r="C444" s="13" t="str">
        <f>IF(ISBLANK('Cuadro de mando'!C455)=TRUE,"",'Cuadro de mando'!C455)</f>
        <v/>
      </c>
      <c r="D444" s="13" t="str">
        <f>IF(ISNUMBER('Cuadro de mando'!T455)=TRUE,'Cuadro de mando'!T455,"")</f>
        <v/>
      </c>
      <c r="E444" s="13" t="str">
        <f>IF(C444="","",VLOOKUP(C444,'Límites Gráfico'!$A:$D,2,FALSE))</f>
        <v/>
      </c>
      <c r="F444" s="13" t="str">
        <f>IF(C444="","",VLOOKUP(C444,'Límites Gráfico'!$A:$D,3,FALSE))</f>
        <v/>
      </c>
      <c r="G444" s="41"/>
      <c r="H444" s="91"/>
    </row>
    <row r="445" spans="1:8" x14ac:dyDescent="0.25">
      <c r="A445" s="14" t="str">
        <f>IF(ISBLANK('Cuadro de mando'!B456)=TRUE,"",'Cuadro de mando'!B456)</f>
        <v/>
      </c>
      <c r="B445" s="13" t="str">
        <f>IF(ISBLANK('Cuadro de mando'!A456)=TRUE,"",'Cuadro de mando'!A456)</f>
        <v/>
      </c>
      <c r="C445" s="13" t="str">
        <f>IF(ISBLANK('Cuadro de mando'!C456)=TRUE,"",'Cuadro de mando'!C456)</f>
        <v/>
      </c>
      <c r="D445" s="13" t="str">
        <f>IF(ISNUMBER('Cuadro de mando'!T456)=TRUE,'Cuadro de mando'!T456,"")</f>
        <v/>
      </c>
      <c r="E445" s="13" t="str">
        <f>IF(C445="","",VLOOKUP(C445,'Límites Gráfico'!$A:$D,2,FALSE))</f>
        <v/>
      </c>
      <c r="F445" s="13" t="str">
        <f>IF(C445="","",VLOOKUP(C445,'Límites Gráfico'!$A:$D,3,FALSE))</f>
        <v/>
      </c>
      <c r="G445" s="41"/>
      <c r="H445" s="91"/>
    </row>
    <row r="446" spans="1:8" x14ac:dyDescent="0.25">
      <c r="A446" s="14" t="str">
        <f>IF(ISBLANK('Cuadro de mando'!B457)=TRUE,"",'Cuadro de mando'!B457)</f>
        <v/>
      </c>
      <c r="B446" s="13" t="str">
        <f>IF(ISBLANK('Cuadro de mando'!A457)=TRUE,"",'Cuadro de mando'!A457)</f>
        <v/>
      </c>
      <c r="C446" s="13" t="str">
        <f>IF(ISBLANK('Cuadro de mando'!C457)=TRUE,"",'Cuadro de mando'!C457)</f>
        <v/>
      </c>
      <c r="D446" s="13" t="str">
        <f>IF(ISNUMBER('Cuadro de mando'!T457)=TRUE,'Cuadro de mando'!T457,"")</f>
        <v/>
      </c>
      <c r="E446" s="13" t="str">
        <f>IF(C446="","",VLOOKUP(C446,'Límites Gráfico'!$A:$D,2,FALSE))</f>
        <v/>
      </c>
      <c r="F446" s="13" t="str">
        <f>IF(C446="","",VLOOKUP(C446,'Límites Gráfico'!$A:$D,3,FALSE))</f>
        <v/>
      </c>
      <c r="G446" s="41"/>
      <c r="H446" s="91"/>
    </row>
    <row r="447" spans="1:8" x14ac:dyDescent="0.25">
      <c r="A447" s="14" t="str">
        <f>IF(ISBLANK('Cuadro de mando'!B458)=TRUE,"",'Cuadro de mando'!B458)</f>
        <v/>
      </c>
      <c r="B447" s="13" t="str">
        <f>IF(ISBLANK('Cuadro de mando'!A458)=TRUE,"",'Cuadro de mando'!A458)</f>
        <v/>
      </c>
      <c r="C447" s="13" t="str">
        <f>IF(ISBLANK('Cuadro de mando'!C458)=TRUE,"",'Cuadro de mando'!C458)</f>
        <v/>
      </c>
      <c r="D447" s="13" t="str">
        <f>IF(ISNUMBER('Cuadro de mando'!T458)=TRUE,'Cuadro de mando'!T458,"")</f>
        <v/>
      </c>
      <c r="E447" s="13" t="str">
        <f>IF(C447="","",VLOOKUP(C447,'Límites Gráfico'!$A:$D,2,FALSE))</f>
        <v/>
      </c>
      <c r="F447" s="13" t="str">
        <f>IF(C447="","",VLOOKUP(C447,'Límites Gráfico'!$A:$D,3,FALSE))</f>
        <v/>
      </c>
      <c r="G447" s="41"/>
      <c r="H447" s="91"/>
    </row>
    <row r="448" spans="1:8" x14ac:dyDescent="0.25">
      <c r="A448" s="14" t="str">
        <f>IF(ISBLANK('Cuadro de mando'!B459)=TRUE,"",'Cuadro de mando'!B459)</f>
        <v/>
      </c>
      <c r="B448" s="13" t="str">
        <f>IF(ISBLANK('Cuadro de mando'!A459)=TRUE,"",'Cuadro de mando'!A459)</f>
        <v/>
      </c>
      <c r="C448" s="13" t="str">
        <f>IF(ISBLANK('Cuadro de mando'!C459)=TRUE,"",'Cuadro de mando'!C459)</f>
        <v/>
      </c>
      <c r="D448" s="13" t="str">
        <f>IF(ISNUMBER('Cuadro de mando'!T459)=TRUE,'Cuadro de mando'!T459,"")</f>
        <v/>
      </c>
      <c r="E448" s="13" t="str">
        <f>IF(C448="","",VLOOKUP(C448,'Límites Gráfico'!$A:$D,2,FALSE))</f>
        <v/>
      </c>
      <c r="F448" s="13" t="str">
        <f>IF(C448="","",VLOOKUP(C448,'Límites Gráfico'!$A:$D,3,FALSE))</f>
        <v/>
      </c>
      <c r="G448" s="41"/>
      <c r="H448" s="91"/>
    </row>
    <row r="449" spans="1:8" x14ac:dyDescent="0.25">
      <c r="A449" s="14" t="str">
        <f>IF(ISBLANK('Cuadro de mando'!B460)=TRUE,"",'Cuadro de mando'!B460)</f>
        <v/>
      </c>
      <c r="B449" s="13" t="str">
        <f>IF(ISBLANK('Cuadro de mando'!A460)=TRUE,"",'Cuadro de mando'!A460)</f>
        <v/>
      </c>
      <c r="C449" s="13" t="str">
        <f>IF(ISBLANK('Cuadro de mando'!C460)=TRUE,"",'Cuadro de mando'!C460)</f>
        <v/>
      </c>
      <c r="D449" s="13" t="str">
        <f>IF(ISNUMBER('Cuadro de mando'!T460)=TRUE,'Cuadro de mando'!T460,"")</f>
        <v/>
      </c>
      <c r="E449" s="13" t="str">
        <f>IF(C449="","",VLOOKUP(C449,'Límites Gráfico'!$A:$D,2,FALSE))</f>
        <v/>
      </c>
      <c r="F449" s="13" t="str">
        <f>IF(C449="","",VLOOKUP(C449,'Límites Gráfico'!$A:$D,3,FALSE))</f>
        <v/>
      </c>
      <c r="G449" s="41"/>
      <c r="H449" s="91"/>
    </row>
    <row r="450" spans="1:8" x14ac:dyDescent="0.25">
      <c r="A450" s="14" t="str">
        <f>IF(ISBLANK('Cuadro de mando'!B461)=TRUE,"",'Cuadro de mando'!B461)</f>
        <v/>
      </c>
      <c r="B450" s="13" t="str">
        <f>IF(ISBLANK('Cuadro de mando'!A461)=TRUE,"",'Cuadro de mando'!A461)</f>
        <v/>
      </c>
      <c r="C450" s="13" t="str">
        <f>IF(ISBLANK('Cuadro de mando'!C461)=TRUE,"",'Cuadro de mando'!C461)</f>
        <v/>
      </c>
      <c r="D450" s="13" t="str">
        <f>IF(ISNUMBER('Cuadro de mando'!T461)=TRUE,'Cuadro de mando'!T461,"")</f>
        <v/>
      </c>
      <c r="E450" s="13" t="str">
        <f>IF(C450="","",VLOOKUP(C450,'Límites Gráfico'!$A:$D,2,FALSE))</f>
        <v/>
      </c>
      <c r="F450" s="13" t="str">
        <f>IF(C450="","",VLOOKUP(C450,'Límites Gráfico'!$A:$D,3,FALSE))</f>
        <v/>
      </c>
      <c r="G450" s="41"/>
      <c r="H450" s="91"/>
    </row>
    <row r="451" spans="1:8" x14ac:dyDescent="0.25">
      <c r="A451" s="14" t="str">
        <f>IF(ISBLANK('Cuadro de mando'!B462)=TRUE,"",'Cuadro de mando'!B462)</f>
        <v/>
      </c>
      <c r="B451" s="13" t="str">
        <f>IF(ISBLANK('Cuadro de mando'!A462)=TRUE,"",'Cuadro de mando'!A462)</f>
        <v/>
      </c>
      <c r="C451" s="13" t="str">
        <f>IF(ISBLANK('Cuadro de mando'!C462)=TRUE,"",'Cuadro de mando'!C462)</f>
        <v/>
      </c>
      <c r="D451" s="13" t="str">
        <f>IF(ISNUMBER('Cuadro de mando'!T462)=TRUE,'Cuadro de mando'!T462,"")</f>
        <v/>
      </c>
      <c r="E451" s="13" t="str">
        <f>IF(C451="","",VLOOKUP(C451,'Límites Gráfico'!$A:$D,2,FALSE))</f>
        <v/>
      </c>
      <c r="F451" s="13" t="str">
        <f>IF(C451="","",VLOOKUP(C451,'Límites Gráfico'!$A:$D,3,FALSE))</f>
        <v/>
      </c>
      <c r="G451" s="41"/>
      <c r="H451" s="91"/>
    </row>
    <row r="452" spans="1:8" x14ac:dyDescent="0.25">
      <c r="A452" s="14" t="str">
        <f>IF(ISBLANK('Cuadro de mando'!B463)=TRUE,"",'Cuadro de mando'!B463)</f>
        <v/>
      </c>
      <c r="B452" s="13" t="str">
        <f>IF(ISBLANK('Cuadro de mando'!A463)=TRUE,"",'Cuadro de mando'!A463)</f>
        <v/>
      </c>
      <c r="C452" s="13" t="str">
        <f>IF(ISBLANK('Cuadro de mando'!C463)=TRUE,"",'Cuadro de mando'!C463)</f>
        <v/>
      </c>
      <c r="D452" s="13" t="str">
        <f>IF(ISNUMBER('Cuadro de mando'!T463)=TRUE,'Cuadro de mando'!T463,"")</f>
        <v/>
      </c>
      <c r="E452" s="13" t="str">
        <f>IF(C452="","",VLOOKUP(C452,'Límites Gráfico'!$A:$D,2,FALSE))</f>
        <v/>
      </c>
      <c r="F452" s="13" t="str">
        <f>IF(C452="","",VLOOKUP(C452,'Límites Gráfico'!$A:$D,3,FALSE))</f>
        <v/>
      </c>
      <c r="G452" s="41"/>
      <c r="H452" s="91"/>
    </row>
    <row r="453" spans="1:8" x14ac:dyDescent="0.25">
      <c r="A453" s="14" t="str">
        <f>IF(ISBLANK('Cuadro de mando'!B464)=TRUE,"",'Cuadro de mando'!B464)</f>
        <v/>
      </c>
      <c r="B453" s="13" t="str">
        <f>IF(ISBLANK('Cuadro de mando'!A464)=TRUE,"",'Cuadro de mando'!A464)</f>
        <v/>
      </c>
      <c r="C453" s="13" t="str">
        <f>IF(ISBLANK('Cuadro de mando'!C464)=TRUE,"",'Cuadro de mando'!C464)</f>
        <v/>
      </c>
      <c r="D453" s="13" t="str">
        <f>IF(ISNUMBER('Cuadro de mando'!T464)=TRUE,'Cuadro de mando'!T464,"")</f>
        <v/>
      </c>
      <c r="E453" s="13" t="str">
        <f>IF(C453="","",VLOOKUP(C453,'Límites Gráfico'!$A:$D,2,FALSE))</f>
        <v/>
      </c>
      <c r="F453" s="13" t="str">
        <f>IF(C453="","",VLOOKUP(C453,'Límites Gráfico'!$A:$D,3,FALSE))</f>
        <v/>
      </c>
      <c r="G453" s="41"/>
      <c r="H453" s="91"/>
    </row>
    <row r="454" spans="1:8" x14ac:dyDescent="0.25">
      <c r="A454" s="14" t="str">
        <f>IF(ISBLANK('Cuadro de mando'!B465)=TRUE,"",'Cuadro de mando'!B465)</f>
        <v/>
      </c>
      <c r="B454" s="13" t="str">
        <f>IF(ISBLANK('Cuadro de mando'!A465)=TRUE,"",'Cuadro de mando'!A465)</f>
        <v/>
      </c>
      <c r="C454" s="13" t="str">
        <f>IF(ISBLANK('Cuadro de mando'!C465)=TRUE,"",'Cuadro de mando'!C465)</f>
        <v/>
      </c>
      <c r="D454" s="13" t="str">
        <f>IF(ISNUMBER('Cuadro de mando'!T465)=TRUE,'Cuadro de mando'!T465,"")</f>
        <v/>
      </c>
      <c r="E454" s="13" t="str">
        <f>IF(C454="","",VLOOKUP(C454,'Límites Gráfico'!$A:$D,2,FALSE))</f>
        <v/>
      </c>
      <c r="F454" s="13" t="str">
        <f>IF(C454="","",VLOOKUP(C454,'Límites Gráfico'!$A:$D,3,FALSE))</f>
        <v/>
      </c>
      <c r="G454" s="41"/>
      <c r="H454" s="91"/>
    </row>
    <row r="455" spans="1:8" x14ac:dyDescent="0.25">
      <c r="A455" s="14" t="str">
        <f>IF(ISBLANK('Cuadro de mando'!B466)=TRUE,"",'Cuadro de mando'!B466)</f>
        <v/>
      </c>
      <c r="B455" s="13" t="str">
        <f>IF(ISBLANK('Cuadro de mando'!A466)=TRUE,"",'Cuadro de mando'!A466)</f>
        <v/>
      </c>
      <c r="C455" s="13" t="str">
        <f>IF(ISBLANK('Cuadro de mando'!C466)=TRUE,"",'Cuadro de mando'!C466)</f>
        <v/>
      </c>
      <c r="D455" s="13" t="str">
        <f>IF(ISNUMBER('Cuadro de mando'!T466)=TRUE,'Cuadro de mando'!T466,"")</f>
        <v/>
      </c>
      <c r="E455" s="13" t="str">
        <f>IF(C455="","",VLOOKUP(C455,'Límites Gráfico'!$A:$D,2,FALSE))</f>
        <v/>
      </c>
      <c r="F455" s="13" t="str">
        <f>IF(C455="","",VLOOKUP(C455,'Límites Gráfico'!$A:$D,3,FALSE))</f>
        <v/>
      </c>
      <c r="G455" s="41"/>
      <c r="H455" s="91"/>
    </row>
    <row r="456" spans="1:8" x14ac:dyDescent="0.25">
      <c r="A456" s="14" t="str">
        <f>IF(ISBLANK('Cuadro de mando'!B467)=TRUE,"",'Cuadro de mando'!B467)</f>
        <v/>
      </c>
      <c r="B456" s="13" t="str">
        <f>IF(ISBLANK('Cuadro de mando'!A467)=TRUE,"",'Cuadro de mando'!A467)</f>
        <v/>
      </c>
      <c r="C456" s="13" t="str">
        <f>IF(ISBLANK('Cuadro de mando'!C467)=TRUE,"",'Cuadro de mando'!C467)</f>
        <v/>
      </c>
      <c r="D456" s="13" t="str">
        <f>IF(ISNUMBER('Cuadro de mando'!T467)=TRUE,'Cuadro de mando'!T467,"")</f>
        <v/>
      </c>
      <c r="E456" s="13" t="str">
        <f>IF(C456="","",VLOOKUP(C456,'Límites Gráfico'!$A:$D,2,FALSE))</f>
        <v/>
      </c>
      <c r="F456" s="13" t="str">
        <f>IF(C456="","",VLOOKUP(C456,'Límites Gráfico'!$A:$D,3,FALSE))</f>
        <v/>
      </c>
      <c r="G456" s="41"/>
      <c r="H456" s="91"/>
    </row>
    <row r="457" spans="1:8" x14ac:dyDescent="0.25">
      <c r="A457" s="14" t="str">
        <f>IF(ISBLANK('Cuadro de mando'!B468)=TRUE,"",'Cuadro de mando'!B468)</f>
        <v/>
      </c>
      <c r="B457" s="13" t="str">
        <f>IF(ISBLANK('Cuadro de mando'!A468)=TRUE,"",'Cuadro de mando'!A468)</f>
        <v/>
      </c>
      <c r="C457" s="13" t="str">
        <f>IF(ISBLANK('Cuadro de mando'!C468)=TRUE,"",'Cuadro de mando'!C468)</f>
        <v/>
      </c>
      <c r="D457" s="13" t="str">
        <f>IF(ISNUMBER('Cuadro de mando'!T468)=TRUE,'Cuadro de mando'!T468,"")</f>
        <v/>
      </c>
      <c r="E457" s="13" t="str">
        <f>IF(C457="","",VLOOKUP(C457,'Límites Gráfico'!$A:$D,2,FALSE))</f>
        <v/>
      </c>
      <c r="F457" s="13" t="str">
        <f>IF(C457="","",VLOOKUP(C457,'Límites Gráfico'!$A:$D,3,FALSE))</f>
        <v/>
      </c>
      <c r="G457" s="41"/>
      <c r="H457" s="91"/>
    </row>
    <row r="458" spans="1:8" x14ac:dyDescent="0.25">
      <c r="A458" s="14" t="str">
        <f>IF(ISBLANK('Cuadro de mando'!B469)=TRUE,"",'Cuadro de mando'!B469)</f>
        <v/>
      </c>
      <c r="B458" s="13" t="str">
        <f>IF(ISBLANK('Cuadro de mando'!A469)=TRUE,"",'Cuadro de mando'!A469)</f>
        <v/>
      </c>
      <c r="C458" s="13" t="str">
        <f>IF(ISBLANK('Cuadro de mando'!C469)=TRUE,"",'Cuadro de mando'!C469)</f>
        <v/>
      </c>
      <c r="D458" s="13" t="str">
        <f>IF(ISNUMBER('Cuadro de mando'!T469)=TRUE,'Cuadro de mando'!T469,"")</f>
        <v/>
      </c>
      <c r="E458" s="13" t="str">
        <f>IF(C458="","",VLOOKUP(C458,'Límites Gráfico'!$A:$D,2,FALSE))</f>
        <v/>
      </c>
      <c r="F458" s="13" t="str">
        <f>IF(C458="","",VLOOKUP(C458,'Límites Gráfico'!$A:$D,3,FALSE))</f>
        <v/>
      </c>
      <c r="G458" s="41"/>
      <c r="H458" s="91"/>
    </row>
    <row r="459" spans="1:8" x14ac:dyDescent="0.25">
      <c r="A459" s="14" t="str">
        <f>IF(ISBLANK('Cuadro de mando'!B470)=TRUE,"",'Cuadro de mando'!B470)</f>
        <v/>
      </c>
      <c r="B459" s="13" t="str">
        <f>IF(ISBLANK('Cuadro de mando'!A470)=TRUE,"",'Cuadro de mando'!A470)</f>
        <v/>
      </c>
      <c r="C459" s="13" t="str">
        <f>IF(ISBLANK('Cuadro de mando'!C470)=TRUE,"",'Cuadro de mando'!C470)</f>
        <v/>
      </c>
      <c r="D459" s="13" t="str">
        <f>IF(ISNUMBER('Cuadro de mando'!T470)=TRUE,'Cuadro de mando'!T470,"")</f>
        <v/>
      </c>
      <c r="E459" s="13" t="str">
        <f>IF(C459="","",VLOOKUP(C459,'Límites Gráfico'!$A:$D,2,FALSE))</f>
        <v/>
      </c>
      <c r="F459" s="13" t="str">
        <f>IF(C459="","",VLOOKUP(C459,'Límites Gráfico'!$A:$D,3,FALSE))</f>
        <v/>
      </c>
      <c r="G459" s="41"/>
      <c r="H459" s="91"/>
    </row>
    <row r="460" spans="1:8" x14ac:dyDescent="0.25">
      <c r="A460" s="14" t="str">
        <f>IF(ISBLANK('Cuadro de mando'!B471)=TRUE,"",'Cuadro de mando'!B471)</f>
        <v/>
      </c>
      <c r="B460" s="13" t="str">
        <f>IF(ISBLANK('Cuadro de mando'!A471)=TRUE,"",'Cuadro de mando'!A471)</f>
        <v/>
      </c>
      <c r="C460" s="13" t="str">
        <f>IF(ISBLANK('Cuadro de mando'!C471)=TRUE,"",'Cuadro de mando'!C471)</f>
        <v/>
      </c>
      <c r="D460" s="13" t="str">
        <f>IF(ISNUMBER('Cuadro de mando'!T471)=TRUE,'Cuadro de mando'!T471,"")</f>
        <v/>
      </c>
      <c r="E460" s="13" t="str">
        <f>IF(C460="","",VLOOKUP(C460,'Límites Gráfico'!$A:$D,2,FALSE))</f>
        <v/>
      </c>
      <c r="F460" s="13" t="str">
        <f>IF(C460="","",VLOOKUP(C460,'Límites Gráfico'!$A:$D,3,FALSE))</f>
        <v/>
      </c>
      <c r="G460" s="41"/>
      <c r="H460" s="91"/>
    </row>
    <row r="461" spans="1:8" x14ac:dyDescent="0.25">
      <c r="A461" s="14" t="str">
        <f>IF(ISBLANK('Cuadro de mando'!B472)=TRUE,"",'Cuadro de mando'!B472)</f>
        <v/>
      </c>
      <c r="B461" s="13" t="str">
        <f>IF(ISBLANK('Cuadro de mando'!A472)=TRUE,"",'Cuadro de mando'!A472)</f>
        <v/>
      </c>
      <c r="C461" s="13" t="str">
        <f>IF(ISBLANK('Cuadro de mando'!C472)=TRUE,"",'Cuadro de mando'!C472)</f>
        <v/>
      </c>
      <c r="D461" s="13" t="str">
        <f>IF(ISNUMBER('Cuadro de mando'!T472)=TRUE,'Cuadro de mando'!T472,"")</f>
        <v/>
      </c>
      <c r="E461" s="13" t="str">
        <f>IF(C461="","",VLOOKUP(C461,'Límites Gráfico'!$A:$D,2,FALSE))</f>
        <v/>
      </c>
      <c r="F461" s="13" t="str">
        <f>IF(C461="","",VLOOKUP(C461,'Límites Gráfico'!$A:$D,3,FALSE))</f>
        <v/>
      </c>
      <c r="G461" s="41"/>
      <c r="H461" s="91"/>
    </row>
    <row r="462" spans="1:8" x14ac:dyDescent="0.25">
      <c r="A462" s="14" t="str">
        <f>IF(ISBLANK('Cuadro de mando'!B473)=TRUE,"",'Cuadro de mando'!B473)</f>
        <v/>
      </c>
      <c r="B462" s="13" t="str">
        <f>IF(ISBLANK('Cuadro de mando'!A473)=TRUE,"",'Cuadro de mando'!A473)</f>
        <v/>
      </c>
      <c r="C462" s="13" t="str">
        <f>IF(ISBLANK('Cuadro de mando'!C473)=TRUE,"",'Cuadro de mando'!C473)</f>
        <v/>
      </c>
      <c r="D462" s="13" t="str">
        <f>IF(ISNUMBER('Cuadro de mando'!T473)=TRUE,'Cuadro de mando'!T473,"")</f>
        <v/>
      </c>
      <c r="E462" s="13" t="str">
        <f>IF(C462="","",VLOOKUP(C462,'Límites Gráfico'!$A:$D,2,FALSE))</f>
        <v/>
      </c>
      <c r="F462" s="13" t="str">
        <f>IF(C462="","",VLOOKUP(C462,'Límites Gráfico'!$A:$D,3,FALSE))</f>
        <v/>
      </c>
      <c r="G462" s="41"/>
      <c r="H462" s="91"/>
    </row>
    <row r="463" spans="1:8" x14ac:dyDescent="0.25">
      <c r="A463" s="14" t="str">
        <f>IF(ISBLANK('Cuadro de mando'!B474)=TRUE,"",'Cuadro de mando'!B474)</f>
        <v/>
      </c>
      <c r="B463" s="13" t="str">
        <f>IF(ISBLANK('Cuadro de mando'!A474)=TRUE,"",'Cuadro de mando'!A474)</f>
        <v/>
      </c>
      <c r="C463" s="13" t="str">
        <f>IF(ISBLANK('Cuadro de mando'!C474)=TRUE,"",'Cuadro de mando'!C474)</f>
        <v/>
      </c>
      <c r="D463" s="13" t="str">
        <f>IF(ISNUMBER('Cuadro de mando'!T474)=TRUE,'Cuadro de mando'!T474,"")</f>
        <v/>
      </c>
      <c r="E463" s="13" t="str">
        <f>IF(C463="","",VLOOKUP(C463,'Límites Gráfico'!$A:$D,2,FALSE))</f>
        <v/>
      </c>
      <c r="F463" s="13" t="str">
        <f>IF(C463="","",VLOOKUP(C463,'Límites Gráfico'!$A:$D,3,FALSE))</f>
        <v/>
      </c>
      <c r="G463" s="41"/>
      <c r="H463" s="91"/>
    </row>
    <row r="464" spans="1:8" x14ac:dyDescent="0.25">
      <c r="A464" s="14" t="str">
        <f>IF(ISBLANK('Cuadro de mando'!B475)=TRUE,"",'Cuadro de mando'!B475)</f>
        <v/>
      </c>
      <c r="B464" s="13" t="str">
        <f>IF(ISBLANK('Cuadro de mando'!A475)=TRUE,"",'Cuadro de mando'!A475)</f>
        <v/>
      </c>
      <c r="C464" s="13" t="str">
        <f>IF(ISBLANK('Cuadro de mando'!C475)=TRUE,"",'Cuadro de mando'!C475)</f>
        <v/>
      </c>
      <c r="D464" s="13" t="str">
        <f>IF(ISNUMBER('Cuadro de mando'!T475)=TRUE,'Cuadro de mando'!T475,"")</f>
        <v/>
      </c>
      <c r="E464" s="13" t="str">
        <f>IF(C464="","",VLOOKUP(C464,'Límites Gráfico'!$A:$D,2,FALSE))</f>
        <v/>
      </c>
      <c r="F464" s="13" t="str">
        <f>IF(C464="","",VLOOKUP(C464,'Límites Gráfico'!$A:$D,3,FALSE))</f>
        <v/>
      </c>
      <c r="G464" s="41"/>
      <c r="H464" s="91"/>
    </row>
    <row r="465" spans="1:8" x14ac:dyDescent="0.25">
      <c r="A465" s="14" t="str">
        <f>IF(ISBLANK('Cuadro de mando'!B476)=TRUE,"",'Cuadro de mando'!B476)</f>
        <v/>
      </c>
      <c r="B465" s="13" t="str">
        <f>IF(ISBLANK('Cuadro de mando'!A476)=TRUE,"",'Cuadro de mando'!A476)</f>
        <v/>
      </c>
      <c r="C465" s="13" t="str">
        <f>IF(ISBLANK('Cuadro de mando'!C476)=TRUE,"",'Cuadro de mando'!C476)</f>
        <v/>
      </c>
      <c r="D465" s="13" t="str">
        <f>IF(ISNUMBER('Cuadro de mando'!T476)=TRUE,'Cuadro de mando'!T476,"")</f>
        <v/>
      </c>
      <c r="E465" s="13" t="str">
        <f>IF(C465="","",VLOOKUP(C465,'Límites Gráfico'!$A:$D,2,FALSE))</f>
        <v/>
      </c>
      <c r="F465" s="13" t="str">
        <f>IF(C465="","",VLOOKUP(C465,'Límites Gráfico'!$A:$D,3,FALSE))</f>
        <v/>
      </c>
      <c r="G465" s="41"/>
      <c r="H465" s="91"/>
    </row>
    <row r="466" spans="1:8" x14ac:dyDescent="0.25">
      <c r="A466" s="14" t="str">
        <f>IF(ISBLANK('Cuadro de mando'!B477)=TRUE,"",'Cuadro de mando'!B477)</f>
        <v/>
      </c>
      <c r="B466" s="13" t="str">
        <f>IF(ISBLANK('Cuadro de mando'!A477)=TRUE,"",'Cuadro de mando'!A477)</f>
        <v/>
      </c>
      <c r="C466" s="13" t="str">
        <f>IF(ISBLANK('Cuadro de mando'!C477)=TRUE,"",'Cuadro de mando'!C477)</f>
        <v/>
      </c>
      <c r="D466" s="13" t="str">
        <f>IF(ISNUMBER('Cuadro de mando'!T477)=TRUE,'Cuadro de mando'!T477,"")</f>
        <v/>
      </c>
      <c r="E466" s="13" t="str">
        <f>IF(C466="","",VLOOKUP(C466,'Límites Gráfico'!$A:$D,2,FALSE))</f>
        <v/>
      </c>
      <c r="F466" s="13" t="str">
        <f>IF(C466="","",VLOOKUP(C466,'Límites Gráfico'!$A:$D,3,FALSE))</f>
        <v/>
      </c>
      <c r="G466" s="41"/>
      <c r="H466" s="91"/>
    </row>
    <row r="467" spans="1:8" x14ac:dyDescent="0.25">
      <c r="A467" s="14" t="str">
        <f>IF(ISBLANK('Cuadro de mando'!B478)=TRUE,"",'Cuadro de mando'!B478)</f>
        <v/>
      </c>
      <c r="B467" s="13" t="str">
        <f>IF(ISBLANK('Cuadro de mando'!A478)=TRUE,"",'Cuadro de mando'!A478)</f>
        <v/>
      </c>
      <c r="C467" s="13" t="str">
        <f>IF(ISBLANK('Cuadro de mando'!C478)=TRUE,"",'Cuadro de mando'!C478)</f>
        <v/>
      </c>
      <c r="D467" s="13" t="str">
        <f>IF(ISNUMBER('Cuadro de mando'!T478)=TRUE,'Cuadro de mando'!T478,"")</f>
        <v/>
      </c>
      <c r="E467" s="13" t="str">
        <f>IF(C467="","",VLOOKUP(C467,'Límites Gráfico'!$A:$D,2,FALSE))</f>
        <v/>
      </c>
      <c r="F467" s="13" t="str">
        <f>IF(C467="","",VLOOKUP(C467,'Límites Gráfico'!$A:$D,3,FALSE))</f>
        <v/>
      </c>
      <c r="G467" s="41"/>
      <c r="H467" s="91"/>
    </row>
    <row r="468" spans="1:8" x14ac:dyDescent="0.25">
      <c r="A468" s="14" t="str">
        <f>IF(ISBLANK('Cuadro de mando'!B479)=TRUE,"",'Cuadro de mando'!B479)</f>
        <v/>
      </c>
      <c r="B468" s="13" t="str">
        <f>IF(ISBLANK('Cuadro de mando'!A479)=TRUE,"",'Cuadro de mando'!A479)</f>
        <v/>
      </c>
      <c r="C468" s="13" t="str">
        <f>IF(ISBLANK('Cuadro de mando'!C479)=TRUE,"",'Cuadro de mando'!C479)</f>
        <v/>
      </c>
      <c r="D468" s="13" t="str">
        <f>IF(ISNUMBER('Cuadro de mando'!T479)=TRUE,'Cuadro de mando'!T479,"")</f>
        <v/>
      </c>
      <c r="E468" s="13" t="str">
        <f>IF(C468="","",VLOOKUP(C468,'Límites Gráfico'!$A:$D,2,FALSE))</f>
        <v/>
      </c>
      <c r="F468" s="13" t="str">
        <f>IF(C468="","",VLOOKUP(C468,'Límites Gráfico'!$A:$D,3,FALSE))</f>
        <v/>
      </c>
      <c r="G468" s="41"/>
      <c r="H468" s="91"/>
    </row>
    <row r="469" spans="1:8" x14ac:dyDescent="0.25">
      <c r="A469" s="14" t="str">
        <f>IF(ISBLANK('Cuadro de mando'!B480)=TRUE,"",'Cuadro de mando'!B480)</f>
        <v/>
      </c>
      <c r="B469" s="13" t="str">
        <f>IF(ISBLANK('Cuadro de mando'!A480)=TRUE,"",'Cuadro de mando'!A480)</f>
        <v/>
      </c>
      <c r="C469" s="13" t="str">
        <f>IF(ISBLANK('Cuadro de mando'!C480)=TRUE,"",'Cuadro de mando'!C480)</f>
        <v/>
      </c>
      <c r="D469" s="13" t="str">
        <f>IF(ISNUMBER('Cuadro de mando'!T480)=TRUE,'Cuadro de mando'!T480,"")</f>
        <v/>
      </c>
      <c r="E469" s="13" t="str">
        <f>IF(C469="","",VLOOKUP(C469,'Límites Gráfico'!$A:$D,2,FALSE))</f>
        <v/>
      </c>
      <c r="F469" s="13" t="str">
        <f>IF(C469="","",VLOOKUP(C469,'Límites Gráfico'!$A:$D,3,FALSE))</f>
        <v/>
      </c>
      <c r="G469" s="41"/>
      <c r="H469" s="91"/>
    </row>
    <row r="470" spans="1:8" x14ac:dyDescent="0.25">
      <c r="A470" s="14" t="str">
        <f>IF(ISBLANK('Cuadro de mando'!B481)=TRUE,"",'Cuadro de mando'!B481)</f>
        <v/>
      </c>
      <c r="B470" s="13" t="str">
        <f>IF(ISBLANK('Cuadro de mando'!A481)=TRUE,"",'Cuadro de mando'!A481)</f>
        <v/>
      </c>
      <c r="C470" s="13" t="str">
        <f>IF(ISBLANK('Cuadro de mando'!C481)=TRUE,"",'Cuadro de mando'!C481)</f>
        <v/>
      </c>
      <c r="D470" s="13" t="str">
        <f>IF(ISNUMBER('Cuadro de mando'!T481)=TRUE,'Cuadro de mando'!T481,"")</f>
        <v/>
      </c>
      <c r="E470" s="13" t="str">
        <f>IF(C470="","",VLOOKUP(C470,'Límites Gráfico'!$A:$D,2,FALSE))</f>
        <v/>
      </c>
      <c r="F470" s="13" t="str">
        <f>IF(C470="","",VLOOKUP(C470,'Límites Gráfico'!$A:$D,3,FALSE))</f>
        <v/>
      </c>
      <c r="G470" s="41"/>
      <c r="H470" s="91"/>
    </row>
    <row r="471" spans="1:8" x14ac:dyDescent="0.25">
      <c r="A471" s="14" t="str">
        <f>IF(ISBLANK('Cuadro de mando'!B482)=TRUE,"",'Cuadro de mando'!B482)</f>
        <v/>
      </c>
      <c r="B471" s="13" t="str">
        <f>IF(ISBLANK('Cuadro de mando'!A482)=TRUE,"",'Cuadro de mando'!A482)</f>
        <v/>
      </c>
      <c r="C471" s="13" t="str">
        <f>IF(ISBLANK('Cuadro de mando'!C482)=TRUE,"",'Cuadro de mando'!C482)</f>
        <v/>
      </c>
      <c r="D471" s="13" t="str">
        <f>IF(ISNUMBER('Cuadro de mando'!T482)=TRUE,'Cuadro de mando'!T482,"")</f>
        <v/>
      </c>
      <c r="E471" s="13" t="str">
        <f>IF(C471="","",VLOOKUP(C471,'Límites Gráfico'!$A:$D,2,FALSE))</f>
        <v/>
      </c>
      <c r="F471" s="13" t="str">
        <f>IF(C471="","",VLOOKUP(C471,'Límites Gráfico'!$A:$D,3,FALSE))</f>
        <v/>
      </c>
      <c r="G471" s="41"/>
      <c r="H471" s="91"/>
    </row>
    <row r="472" spans="1:8" x14ac:dyDescent="0.25">
      <c r="A472" s="14" t="str">
        <f>IF(ISBLANK('Cuadro de mando'!B483)=TRUE,"",'Cuadro de mando'!B483)</f>
        <v/>
      </c>
      <c r="B472" s="13" t="str">
        <f>IF(ISBLANK('Cuadro de mando'!A483)=TRUE,"",'Cuadro de mando'!A483)</f>
        <v/>
      </c>
      <c r="C472" s="13" t="str">
        <f>IF(ISBLANK('Cuadro de mando'!C483)=TRUE,"",'Cuadro de mando'!C483)</f>
        <v/>
      </c>
      <c r="D472" s="13" t="str">
        <f>IF(ISNUMBER('Cuadro de mando'!T483)=TRUE,'Cuadro de mando'!T483,"")</f>
        <v/>
      </c>
      <c r="E472" s="13" t="str">
        <f>IF(C472="","",VLOOKUP(C472,'Límites Gráfico'!$A:$D,2,FALSE))</f>
        <v/>
      </c>
      <c r="F472" s="13" t="str">
        <f>IF(C472="","",VLOOKUP(C472,'Límites Gráfico'!$A:$D,3,FALSE))</f>
        <v/>
      </c>
      <c r="G472" s="41"/>
      <c r="H472" s="91"/>
    </row>
    <row r="473" spans="1:8" x14ac:dyDescent="0.25">
      <c r="A473" s="14" t="str">
        <f>IF(ISBLANK('Cuadro de mando'!B484)=TRUE,"",'Cuadro de mando'!B484)</f>
        <v/>
      </c>
      <c r="B473" s="13" t="str">
        <f>IF(ISBLANK('Cuadro de mando'!A484)=TRUE,"",'Cuadro de mando'!A484)</f>
        <v/>
      </c>
      <c r="C473" s="13" t="str">
        <f>IF(ISBLANK('Cuadro de mando'!C484)=TRUE,"",'Cuadro de mando'!C484)</f>
        <v/>
      </c>
      <c r="D473" s="13" t="str">
        <f>IF(ISNUMBER('Cuadro de mando'!T484)=TRUE,'Cuadro de mando'!T484,"")</f>
        <v/>
      </c>
      <c r="E473" s="13" t="str">
        <f>IF(C473="","",VLOOKUP(C473,'Límites Gráfico'!$A:$D,2,FALSE))</f>
        <v/>
      </c>
      <c r="F473" s="13" t="str">
        <f>IF(C473="","",VLOOKUP(C473,'Límites Gráfico'!$A:$D,3,FALSE))</f>
        <v/>
      </c>
      <c r="G473" s="41"/>
      <c r="H473" s="91"/>
    </row>
    <row r="474" spans="1:8" x14ac:dyDescent="0.25">
      <c r="A474" s="14" t="str">
        <f>IF(ISBLANK('Cuadro de mando'!B485)=TRUE,"",'Cuadro de mando'!B485)</f>
        <v/>
      </c>
      <c r="B474" s="13" t="str">
        <f>IF(ISBLANK('Cuadro de mando'!A485)=TRUE,"",'Cuadro de mando'!A485)</f>
        <v/>
      </c>
      <c r="C474" s="13" t="str">
        <f>IF(ISBLANK('Cuadro de mando'!C485)=TRUE,"",'Cuadro de mando'!C485)</f>
        <v/>
      </c>
      <c r="D474" s="13" t="str">
        <f>IF(ISNUMBER('Cuadro de mando'!T485)=TRUE,'Cuadro de mando'!T485,"")</f>
        <v/>
      </c>
      <c r="E474" s="13" t="str">
        <f>IF(C474="","",VLOOKUP(C474,'Límites Gráfico'!$A:$D,2,FALSE))</f>
        <v/>
      </c>
      <c r="F474" s="13" t="str">
        <f>IF(C474="","",VLOOKUP(C474,'Límites Gráfico'!$A:$D,3,FALSE))</f>
        <v/>
      </c>
      <c r="G474" s="41"/>
      <c r="H474" s="91"/>
    </row>
    <row r="475" spans="1:8" x14ac:dyDescent="0.25">
      <c r="A475" s="14" t="str">
        <f>IF(ISBLANK('Cuadro de mando'!B486)=TRUE,"",'Cuadro de mando'!B486)</f>
        <v/>
      </c>
      <c r="B475" s="13" t="str">
        <f>IF(ISBLANK('Cuadro de mando'!A486)=TRUE,"",'Cuadro de mando'!A486)</f>
        <v/>
      </c>
      <c r="C475" s="13" t="str">
        <f>IF(ISBLANK('Cuadro de mando'!C486)=TRUE,"",'Cuadro de mando'!C486)</f>
        <v/>
      </c>
      <c r="D475" s="13" t="str">
        <f>IF(ISNUMBER('Cuadro de mando'!T486)=TRUE,'Cuadro de mando'!T486,"")</f>
        <v/>
      </c>
      <c r="E475" s="13" t="str">
        <f>IF(C475="","",VLOOKUP(C475,'Límites Gráfico'!$A:$D,2,FALSE))</f>
        <v/>
      </c>
      <c r="F475" s="13" t="str">
        <f>IF(C475="","",VLOOKUP(C475,'Límites Gráfico'!$A:$D,3,FALSE))</f>
        <v/>
      </c>
      <c r="G475" s="41"/>
      <c r="H475" s="91"/>
    </row>
    <row r="476" spans="1:8" x14ac:dyDescent="0.25">
      <c r="A476" s="14" t="str">
        <f>IF(ISBLANK('Cuadro de mando'!B487)=TRUE,"",'Cuadro de mando'!B487)</f>
        <v/>
      </c>
      <c r="B476" s="13" t="str">
        <f>IF(ISBLANK('Cuadro de mando'!A487)=TRUE,"",'Cuadro de mando'!A487)</f>
        <v/>
      </c>
      <c r="C476" s="13" t="str">
        <f>IF(ISBLANK('Cuadro de mando'!C487)=TRUE,"",'Cuadro de mando'!C487)</f>
        <v/>
      </c>
      <c r="D476" s="13" t="str">
        <f>IF(ISNUMBER('Cuadro de mando'!T487)=TRUE,'Cuadro de mando'!T487,"")</f>
        <v/>
      </c>
      <c r="E476" s="13" t="str">
        <f>IF(C476="","",VLOOKUP(C476,'Límites Gráfico'!$A:$D,2,FALSE))</f>
        <v/>
      </c>
      <c r="F476" s="13" t="str">
        <f>IF(C476="","",VLOOKUP(C476,'Límites Gráfico'!$A:$D,3,FALSE))</f>
        <v/>
      </c>
      <c r="G476" s="41"/>
      <c r="H476" s="91"/>
    </row>
    <row r="477" spans="1:8" x14ac:dyDescent="0.25">
      <c r="A477" s="14" t="str">
        <f>IF(ISBLANK('Cuadro de mando'!B488)=TRUE,"",'Cuadro de mando'!B488)</f>
        <v/>
      </c>
      <c r="B477" s="13" t="str">
        <f>IF(ISBLANK('Cuadro de mando'!A488)=TRUE,"",'Cuadro de mando'!A488)</f>
        <v/>
      </c>
      <c r="C477" s="13" t="str">
        <f>IF(ISBLANK('Cuadro de mando'!C488)=TRUE,"",'Cuadro de mando'!C488)</f>
        <v/>
      </c>
      <c r="D477" s="13" t="str">
        <f>IF(ISNUMBER('Cuadro de mando'!T488)=TRUE,'Cuadro de mando'!T488,"")</f>
        <v/>
      </c>
      <c r="E477" s="13" t="str">
        <f>IF(C477="","",VLOOKUP(C477,'Límites Gráfico'!$A:$D,2,FALSE))</f>
        <v/>
      </c>
      <c r="F477" s="13" t="str">
        <f>IF(C477="","",VLOOKUP(C477,'Límites Gráfico'!$A:$D,3,FALSE))</f>
        <v/>
      </c>
      <c r="G477" s="41"/>
      <c r="H477" s="91"/>
    </row>
    <row r="478" spans="1:8" x14ac:dyDescent="0.25">
      <c r="A478" s="14" t="str">
        <f>IF(ISBLANK('Cuadro de mando'!B489)=TRUE,"",'Cuadro de mando'!B489)</f>
        <v/>
      </c>
      <c r="B478" s="13" t="str">
        <f>IF(ISBLANK('Cuadro de mando'!A489)=TRUE,"",'Cuadro de mando'!A489)</f>
        <v/>
      </c>
      <c r="C478" s="13" t="str">
        <f>IF(ISBLANK('Cuadro de mando'!C489)=TRUE,"",'Cuadro de mando'!C489)</f>
        <v/>
      </c>
      <c r="D478" s="13" t="str">
        <f>IF(ISNUMBER('Cuadro de mando'!T489)=TRUE,'Cuadro de mando'!T489,"")</f>
        <v/>
      </c>
      <c r="E478" s="13" t="str">
        <f>IF(C478="","",VLOOKUP(C478,'Límites Gráfico'!$A:$D,2,FALSE))</f>
        <v/>
      </c>
      <c r="F478" s="13" t="str">
        <f>IF(C478="","",VLOOKUP(C478,'Límites Gráfico'!$A:$D,3,FALSE))</f>
        <v/>
      </c>
      <c r="G478" s="41"/>
      <c r="H478" s="91"/>
    </row>
    <row r="479" spans="1:8" x14ac:dyDescent="0.25">
      <c r="A479" s="14" t="str">
        <f>IF(ISBLANK('Cuadro de mando'!B490)=TRUE,"",'Cuadro de mando'!B490)</f>
        <v/>
      </c>
      <c r="B479" s="13" t="str">
        <f>IF(ISBLANK('Cuadro de mando'!A490)=TRUE,"",'Cuadro de mando'!A490)</f>
        <v/>
      </c>
      <c r="C479" s="13" t="str">
        <f>IF(ISBLANK('Cuadro de mando'!C490)=TRUE,"",'Cuadro de mando'!C490)</f>
        <v/>
      </c>
      <c r="D479" s="13" t="str">
        <f>IF(ISNUMBER('Cuadro de mando'!T490)=TRUE,'Cuadro de mando'!T490,"")</f>
        <v/>
      </c>
      <c r="E479" s="13" t="str">
        <f>IF(C479="","",VLOOKUP(C479,'Límites Gráfico'!$A:$D,2,FALSE))</f>
        <v/>
      </c>
      <c r="F479" s="13" t="str">
        <f>IF(C479="","",VLOOKUP(C479,'Límites Gráfico'!$A:$D,3,FALSE))</f>
        <v/>
      </c>
      <c r="G479" s="41"/>
      <c r="H479" s="91"/>
    </row>
    <row r="480" spans="1:8" x14ac:dyDescent="0.25">
      <c r="A480" s="14" t="str">
        <f>IF(ISBLANK('Cuadro de mando'!B491)=TRUE,"",'Cuadro de mando'!B491)</f>
        <v/>
      </c>
      <c r="B480" s="13" t="str">
        <f>IF(ISBLANK('Cuadro de mando'!A491)=TRUE,"",'Cuadro de mando'!A491)</f>
        <v/>
      </c>
      <c r="C480" s="13" t="str">
        <f>IF(ISBLANK('Cuadro de mando'!C491)=TRUE,"",'Cuadro de mando'!C491)</f>
        <v/>
      </c>
      <c r="D480" s="13" t="str">
        <f>IF(ISNUMBER('Cuadro de mando'!T491)=TRUE,'Cuadro de mando'!T491,"")</f>
        <v/>
      </c>
      <c r="E480" s="13" t="str">
        <f>IF(C480="","",VLOOKUP(C480,'Límites Gráfico'!$A:$D,2,FALSE))</f>
        <v/>
      </c>
      <c r="F480" s="13" t="str">
        <f>IF(C480="","",VLOOKUP(C480,'Límites Gráfico'!$A:$D,3,FALSE))</f>
        <v/>
      </c>
      <c r="G480" s="41"/>
      <c r="H480" s="91"/>
    </row>
    <row r="481" spans="1:8" x14ac:dyDescent="0.25">
      <c r="A481" s="14" t="str">
        <f>IF(ISBLANK('Cuadro de mando'!B492)=TRUE,"",'Cuadro de mando'!B492)</f>
        <v/>
      </c>
      <c r="B481" s="13" t="str">
        <f>IF(ISBLANK('Cuadro de mando'!A492)=TRUE,"",'Cuadro de mando'!A492)</f>
        <v/>
      </c>
      <c r="C481" s="13" t="str">
        <f>IF(ISBLANK('Cuadro de mando'!C492)=TRUE,"",'Cuadro de mando'!C492)</f>
        <v/>
      </c>
      <c r="D481" s="13" t="str">
        <f>IF(ISNUMBER('Cuadro de mando'!T492)=TRUE,'Cuadro de mando'!T492,"")</f>
        <v/>
      </c>
      <c r="E481" s="13" t="str">
        <f>IF(C481="","",VLOOKUP(C481,'Límites Gráfico'!$A:$D,2,FALSE))</f>
        <v/>
      </c>
      <c r="F481" s="13" t="str">
        <f>IF(C481="","",VLOOKUP(C481,'Límites Gráfico'!$A:$D,3,FALSE))</f>
        <v/>
      </c>
      <c r="G481" s="41"/>
      <c r="H481" s="91"/>
    </row>
    <row r="482" spans="1:8" x14ac:dyDescent="0.25">
      <c r="A482" s="14" t="str">
        <f>IF(ISBLANK('Cuadro de mando'!B493)=TRUE,"",'Cuadro de mando'!B493)</f>
        <v/>
      </c>
      <c r="B482" s="13" t="str">
        <f>IF(ISBLANK('Cuadro de mando'!A493)=TRUE,"",'Cuadro de mando'!A493)</f>
        <v/>
      </c>
      <c r="C482" s="13" t="str">
        <f>IF(ISBLANK('Cuadro de mando'!C493)=TRUE,"",'Cuadro de mando'!C493)</f>
        <v/>
      </c>
      <c r="D482" s="13" t="str">
        <f>IF(ISNUMBER('Cuadro de mando'!T493)=TRUE,'Cuadro de mando'!T493,"")</f>
        <v/>
      </c>
      <c r="E482" s="13" t="str">
        <f>IF(C482="","",VLOOKUP(C482,'Límites Gráfico'!$A:$D,2,FALSE))</f>
        <v/>
      </c>
      <c r="F482" s="13" t="str">
        <f>IF(C482="","",VLOOKUP(C482,'Límites Gráfico'!$A:$D,3,FALSE))</f>
        <v/>
      </c>
      <c r="G482" s="41"/>
      <c r="H482" s="91"/>
    </row>
    <row r="483" spans="1:8" x14ac:dyDescent="0.25">
      <c r="A483" s="14" t="str">
        <f>IF(ISBLANK('Cuadro de mando'!B494)=TRUE,"",'Cuadro de mando'!B494)</f>
        <v/>
      </c>
      <c r="B483" s="13" t="str">
        <f>IF(ISBLANK('Cuadro de mando'!A494)=TRUE,"",'Cuadro de mando'!A494)</f>
        <v/>
      </c>
      <c r="C483" s="13" t="str">
        <f>IF(ISBLANK('Cuadro de mando'!C494)=TRUE,"",'Cuadro de mando'!C494)</f>
        <v/>
      </c>
      <c r="D483" s="13" t="str">
        <f>IF(ISNUMBER('Cuadro de mando'!T494)=TRUE,'Cuadro de mando'!T494,"")</f>
        <v/>
      </c>
      <c r="E483" s="13" t="str">
        <f>IF(C483="","",VLOOKUP(C483,'Límites Gráfico'!$A:$D,2,FALSE))</f>
        <v/>
      </c>
      <c r="F483" s="13" t="str">
        <f>IF(C483="","",VLOOKUP(C483,'Límites Gráfico'!$A:$D,3,FALSE))</f>
        <v/>
      </c>
      <c r="G483" s="41"/>
      <c r="H483" s="91"/>
    </row>
    <row r="484" spans="1:8" x14ac:dyDescent="0.25">
      <c r="A484" s="14" t="str">
        <f>IF(ISBLANK('Cuadro de mando'!B495)=TRUE,"",'Cuadro de mando'!B495)</f>
        <v/>
      </c>
      <c r="B484" s="13" t="str">
        <f>IF(ISBLANK('Cuadro de mando'!A495)=TRUE,"",'Cuadro de mando'!A495)</f>
        <v/>
      </c>
      <c r="C484" s="13" t="str">
        <f>IF(ISBLANK('Cuadro de mando'!C495)=TRUE,"",'Cuadro de mando'!C495)</f>
        <v/>
      </c>
      <c r="D484" s="13" t="str">
        <f>IF(ISNUMBER('Cuadro de mando'!T495)=TRUE,'Cuadro de mando'!T495,"")</f>
        <v/>
      </c>
      <c r="E484" s="13" t="str">
        <f>IF(C484="","",VLOOKUP(C484,'Límites Gráfico'!$A:$D,2,FALSE))</f>
        <v/>
      </c>
      <c r="F484" s="13" t="str">
        <f>IF(C484="","",VLOOKUP(C484,'Límites Gráfico'!$A:$D,3,FALSE))</f>
        <v/>
      </c>
      <c r="G484" s="41"/>
      <c r="H484" s="91"/>
    </row>
    <row r="485" spans="1:8" x14ac:dyDescent="0.25">
      <c r="A485" s="14" t="str">
        <f>IF(ISBLANK('Cuadro de mando'!B496)=TRUE,"",'Cuadro de mando'!B496)</f>
        <v/>
      </c>
      <c r="B485" s="13" t="str">
        <f>IF(ISBLANK('Cuadro de mando'!A496)=TRUE,"",'Cuadro de mando'!A496)</f>
        <v/>
      </c>
      <c r="C485" s="13" t="str">
        <f>IF(ISBLANK('Cuadro de mando'!C496)=TRUE,"",'Cuadro de mando'!C496)</f>
        <v/>
      </c>
      <c r="D485" s="13" t="str">
        <f>IF(ISNUMBER('Cuadro de mando'!T496)=TRUE,'Cuadro de mando'!T496,"")</f>
        <v/>
      </c>
      <c r="E485" s="13" t="str">
        <f>IF(C485="","",VLOOKUP(C485,'Límites Gráfico'!$A:$D,2,FALSE))</f>
        <v/>
      </c>
      <c r="F485" s="13" t="str">
        <f>IF(C485="","",VLOOKUP(C485,'Límites Gráfico'!$A:$D,3,FALSE))</f>
        <v/>
      </c>
      <c r="G485" s="41"/>
      <c r="H485" s="91"/>
    </row>
    <row r="486" spans="1:8" x14ac:dyDescent="0.25">
      <c r="A486" s="14" t="str">
        <f>IF(ISBLANK('Cuadro de mando'!B497)=TRUE,"",'Cuadro de mando'!B497)</f>
        <v/>
      </c>
      <c r="B486" s="13" t="str">
        <f>IF(ISBLANK('Cuadro de mando'!A497)=TRUE,"",'Cuadro de mando'!A497)</f>
        <v/>
      </c>
      <c r="C486" s="13" t="str">
        <f>IF(ISBLANK('Cuadro de mando'!C497)=TRUE,"",'Cuadro de mando'!C497)</f>
        <v/>
      </c>
      <c r="D486" s="13" t="str">
        <f>IF(ISNUMBER('Cuadro de mando'!T497)=TRUE,'Cuadro de mando'!T497,"")</f>
        <v/>
      </c>
      <c r="E486" s="13" t="str">
        <f>IF(C486="","",VLOOKUP(C486,'Límites Gráfico'!$A:$D,2,FALSE))</f>
        <v/>
      </c>
      <c r="F486" s="13" t="str">
        <f>IF(C486="","",VLOOKUP(C486,'Límites Gráfico'!$A:$D,3,FALSE))</f>
        <v/>
      </c>
      <c r="G486" s="41"/>
      <c r="H486" s="91"/>
    </row>
    <row r="487" spans="1:8" x14ac:dyDescent="0.25">
      <c r="A487" s="14" t="str">
        <f>IF(ISBLANK('Cuadro de mando'!B498)=TRUE,"",'Cuadro de mando'!B498)</f>
        <v/>
      </c>
      <c r="B487" s="13" t="str">
        <f>IF(ISBLANK('Cuadro de mando'!A498)=TRUE,"",'Cuadro de mando'!A498)</f>
        <v/>
      </c>
      <c r="C487" s="13" t="str">
        <f>IF(ISBLANK('Cuadro de mando'!C498)=TRUE,"",'Cuadro de mando'!C498)</f>
        <v/>
      </c>
      <c r="D487" s="13" t="str">
        <f>IF(ISNUMBER('Cuadro de mando'!T498)=TRUE,'Cuadro de mando'!T498,"")</f>
        <v/>
      </c>
      <c r="E487" s="13" t="str">
        <f>IF(C487="","",VLOOKUP(C487,'Límites Gráfico'!$A:$D,2,FALSE))</f>
        <v/>
      </c>
      <c r="F487" s="13" t="str">
        <f>IF(C487="","",VLOOKUP(C487,'Límites Gráfico'!$A:$D,3,FALSE))</f>
        <v/>
      </c>
      <c r="G487" s="41"/>
      <c r="H487" s="91"/>
    </row>
    <row r="488" spans="1:8" x14ac:dyDescent="0.25">
      <c r="A488" s="14" t="str">
        <f>IF(ISBLANK('Cuadro de mando'!B499)=TRUE,"",'Cuadro de mando'!B499)</f>
        <v/>
      </c>
      <c r="B488" s="13" t="str">
        <f>IF(ISBLANK('Cuadro de mando'!A499)=TRUE,"",'Cuadro de mando'!A499)</f>
        <v/>
      </c>
      <c r="C488" s="13" t="str">
        <f>IF(ISBLANK('Cuadro de mando'!C499)=TRUE,"",'Cuadro de mando'!C499)</f>
        <v/>
      </c>
      <c r="D488" s="13" t="str">
        <f>IF(ISNUMBER('Cuadro de mando'!T499)=TRUE,'Cuadro de mando'!T499,"")</f>
        <v/>
      </c>
      <c r="E488" s="13" t="str">
        <f>IF(C488="","",VLOOKUP(C488,'Límites Gráfico'!$A:$D,2,FALSE))</f>
        <v/>
      </c>
      <c r="F488" s="13" t="str">
        <f>IF(C488="","",VLOOKUP(C488,'Límites Gráfico'!$A:$D,3,FALSE))</f>
        <v/>
      </c>
      <c r="G488" s="41"/>
      <c r="H488" s="91"/>
    </row>
    <row r="489" spans="1:8" x14ac:dyDescent="0.25">
      <c r="A489" s="14" t="str">
        <f>IF(ISBLANK('Cuadro de mando'!B500)=TRUE,"",'Cuadro de mando'!B500)</f>
        <v/>
      </c>
      <c r="B489" s="13" t="str">
        <f>IF(ISBLANK('Cuadro de mando'!A500)=TRUE,"",'Cuadro de mando'!A500)</f>
        <v/>
      </c>
      <c r="C489" s="13" t="str">
        <f>IF(ISBLANK('Cuadro de mando'!C500)=TRUE,"",'Cuadro de mando'!C500)</f>
        <v/>
      </c>
      <c r="D489" s="13" t="str">
        <f>IF(ISNUMBER('Cuadro de mando'!T500)=TRUE,'Cuadro de mando'!T500,"")</f>
        <v/>
      </c>
      <c r="E489" s="13" t="str">
        <f>IF(C489="","",VLOOKUP(C489,'Límites Gráfico'!$A:$D,2,FALSE))</f>
        <v/>
      </c>
      <c r="F489" s="13" t="str">
        <f>IF(C489="","",VLOOKUP(C489,'Límites Gráfico'!$A:$D,3,FALSE))</f>
        <v/>
      </c>
      <c r="G489" s="41"/>
      <c r="H489" s="91"/>
    </row>
    <row r="490" spans="1:8" x14ac:dyDescent="0.25">
      <c r="A490" s="14" t="str">
        <f>IF(ISBLANK('Cuadro de mando'!B501)=TRUE,"",'Cuadro de mando'!B501)</f>
        <v/>
      </c>
      <c r="B490" s="13" t="str">
        <f>IF(ISBLANK('Cuadro de mando'!A501)=TRUE,"",'Cuadro de mando'!A501)</f>
        <v/>
      </c>
      <c r="C490" s="13" t="str">
        <f>IF(ISBLANK('Cuadro de mando'!C501)=TRUE,"",'Cuadro de mando'!C501)</f>
        <v/>
      </c>
      <c r="D490" s="13" t="str">
        <f>IF(ISNUMBER('Cuadro de mando'!T501)=TRUE,'Cuadro de mando'!T501,"")</f>
        <v/>
      </c>
      <c r="E490" s="13" t="str">
        <f>IF(C490="","",VLOOKUP(C490,'Límites Gráfico'!$A:$D,2,FALSE))</f>
        <v/>
      </c>
      <c r="F490" s="13" t="str">
        <f>IF(C490="","",VLOOKUP(C490,'Límites Gráfico'!$A:$D,3,FALSE))</f>
        <v/>
      </c>
      <c r="G490" s="41"/>
      <c r="H490" s="91"/>
    </row>
    <row r="491" spans="1:8" x14ac:dyDescent="0.25">
      <c r="A491" s="14" t="str">
        <f>IF(ISBLANK('Cuadro de mando'!B502)=TRUE,"",'Cuadro de mando'!B502)</f>
        <v/>
      </c>
      <c r="B491" s="13" t="str">
        <f>IF(ISBLANK('Cuadro de mando'!A502)=TRUE,"",'Cuadro de mando'!A502)</f>
        <v/>
      </c>
      <c r="C491" s="13" t="str">
        <f>IF(ISBLANK('Cuadro de mando'!C502)=TRUE,"",'Cuadro de mando'!C502)</f>
        <v/>
      </c>
      <c r="D491" s="13" t="str">
        <f>IF(ISNUMBER('Cuadro de mando'!T502)=TRUE,'Cuadro de mando'!T502,"")</f>
        <v/>
      </c>
      <c r="E491" s="13" t="str">
        <f>IF(C491="","",VLOOKUP(C491,'Límites Gráfico'!$A:$D,2,FALSE))</f>
        <v/>
      </c>
      <c r="F491" s="13" t="str">
        <f>IF(C491="","",VLOOKUP(C491,'Límites Gráfico'!$A:$D,3,FALSE))</f>
        <v/>
      </c>
      <c r="G491" s="41"/>
      <c r="H491" s="91"/>
    </row>
    <row r="492" spans="1:8" x14ac:dyDescent="0.25">
      <c r="A492" s="14" t="str">
        <f>IF(ISBLANK('Cuadro de mando'!B503)=TRUE,"",'Cuadro de mando'!B503)</f>
        <v/>
      </c>
      <c r="B492" s="13" t="str">
        <f>IF(ISBLANK('Cuadro de mando'!A503)=TRUE,"",'Cuadro de mando'!A503)</f>
        <v/>
      </c>
      <c r="C492" s="13" t="str">
        <f>IF(ISBLANK('Cuadro de mando'!C503)=TRUE,"",'Cuadro de mando'!C503)</f>
        <v/>
      </c>
      <c r="D492" s="13" t="str">
        <f>IF(ISNUMBER('Cuadro de mando'!T503)=TRUE,'Cuadro de mando'!T503,"")</f>
        <v/>
      </c>
      <c r="E492" s="13" t="str">
        <f>IF(C492="","",VLOOKUP(C492,'Límites Gráfico'!$A:$D,2,FALSE))</f>
        <v/>
      </c>
      <c r="F492" s="13" t="str">
        <f>IF(C492="","",VLOOKUP(C492,'Límites Gráfico'!$A:$D,3,FALSE))</f>
        <v/>
      </c>
      <c r="G492" s="41"/>
      <c r="H492" s="91"/>
    </row>
    <row r="493" spans="1:8" x14ac:dyDescent="0.25">
      <c r="A493" s="14" t="str">
        <f>IF(ISBLANK('Cuadro de mando'!B504)=TRUE,"",'Cuadro de mando'!B504)</f>
        <v/>
      </c>
      <c r="B493" s="13" t="str">
        <f>IF(ISBLANK('Cuadro de mando'!A504)=TRUE,"",'Cuadro de mando'!A504)</f>
        <v/>
      </c>
      <c r="C493" s="13" t="str">
        <f>IF(ISBLANK('Cuadro de mando'!C504)=TRUE,"",'Cuadro de mando'!C504)</f>
        <v/>
      </c>
      <c r="D493" s="13" t="str">
        <f>IF(ISNUMBER('Cuadro de mando'!T504)=TRUE,'Cuadro de mando'!T504,"")</f>
        <v/>
      </c>
      <c r="E493" s="13" t="str">
        <f>IF(C493="","",VLOOKUP(C493,'Límites Gráfico'!$A:$D,2,FALSE))</f>
        <v/>
      </c>
      <c r="F493" s="13" t="str">
        <f>IF(C493="","",VLOOKUP(C493,'Límites Gráfico'!$A:$D,3,FALSE))</f>
        <v/>
      </c>
      <c r="G493" s="41"/>
      <c r="H493" s="91"/>
    </row>
    <row r="494" spans="1:8" x14ac:dyDescent="0.25">
      <c r="A494" s="14" t="str">
        <f>IF(ISBLANK('Cuadro de mando'!B505)=TRUE,"",'Cuadro de mando'!B505)</f>
        <v/>
      </c>
      <c r="B494" s="13" t="str">
        <f>IF(ISBLANK('Cuadro de mando'!A505)=TRUE,"",'Cuadro de mando'!A505)</f>
        <v/>
      </c>
      <c r="C494" s="13" t="str">
        <f>IF(ISBLANK('Cuadro de mando'!C505)=TRUE,"",'Cuadro de mando'!C505)</f>
        <v/>
      </c>
      <c r="D494" s="13" t="str">
        <f>IF(ISNUMBER('Cuadro de mando'!T505)=TRUE,'Cuadro de mando'!T505,"")</f>
        <v/>
      </c>
      <c r="E494" s="13" t="str">
        <f>IF(C494="","",VLOOKUP(C494,'Límites Gráfico'!$A:$D,2,FALSE))</f>
        <v/>
      </c>
      <c r="F494" s="13" t="str">
        <f>IF(C494="","",VLOOKUP(C494,'Límites Gráfico'!$A:$D,3,FALSE))</f>
        <v/>
      </c>
      <c r="G494" s="41"/>
      <c r="H494" s="91"/>
    </row>
    <row r="495" spans="1:8" x14ac:dyDescent="0.25">
      <c r="A495" s="14" t="str">
        <f>IF(ISBLANK('Cuadro de mando'!B506)=TRUE,"",'Cuadro de mando'!B506)</f>
        <v/>
      </c>
      <c r="B495" s="13" t="str">
        <f>IF(ISBLANK('Cuadro de mando'!A506)=TRUE,"",'Cuadro de mando'!A506)</f>
        <v/>
      </c>
      <c r="C495" s="13" t="str">
        <f>IF(ISBLANK('Cuadro de mando'!C506)=TRUE,"",'Cuadro de mando'!C506)</f>
        <v/>
      </c>
      <c r="D495" s="13" t="str">
        <f>IF(ISNUMBER('Cuadro de mando'!T506)=TRUE,'Cuadro de mando'!T506,"")</f>
        <v/>
      </c>
      <c r="E495" s="13" t="str">
        <f>IF(C495="","",VLOOKUP(C495,'Límites Gráfico'!$A:$D,2,FALSE))</f>
        <v/>
      </c>
      <c r="F495" s="13" t="str">
        <f>IF(C495="","",VLOOKUP(C495,'Límites Gráfico'!$A:$D,3,FALSE))</f>
        <v/>
      </c>
      <c r="G495" s="41"/>
      <c r="H495" s="91"/>
    </row>
    <row r="496" spans="1:8" x14ac:dyDescent="0.25">
      <c r="A496" s="14" t="str">
        <f>IF(ISBLANK('Cuadro de mando'!B507)=TRUE,"",'Cuadro de mando'!B507)</f>
        <v/>
      </c>
      <c r="B496" s="13" t="str">
        <f>IF(ISBLANK('Cuadro de mando'!A507)=TRUE,"",'Cuadro de mando'!A507)</f>
        <v/>
      </c>
      <c r="C496" s="13" t="str">
        <f>IF(ISBLANK('Cuadro de mando'!C507)=TRUE,"",'Cuadro de mando'!C507)</f>
        <v/>
      </c>
      <c r="D496" s="13" t="str">
        <f>IF(ISNUMBER('Cuadro de mando'!T507)=TRUE,'Cuadro de mando'!T507,"")</f>
        <v/>
      </c>
      <c r="E496" s="13" t="str">
        <f>IF(C496="","",VLOOKUP(C496,'Límites Gráfico'!$A:$D,2,FALSE))</f>
        <v/>
      </c>
      <c r="F496" s="13" t="str">
        <f>IF(C496="","",VLOOKUP(C496,'Límites Gráfico'!$A:$D,3,FALSE))</f>
        <v/>
      </c>
      <c r="G496" s="41"/>
      <c r="H496" s="91"/>
    </row>
    <row r="497" spans="1:8" x14ac:dyDescent="0.25">
      <c r="A497" s="14" t="str">
        <f>IF(ISBLANK('Cuadro de mando'!B508)=TRUE,"",'Cuadro de mando'!B508)</f>
        <v/>
      </c>
      <c r="B497" s="13" t="str">
        <f>IF(ISBLANK('Cuadro de mando'!A508)=TRUE,"",'Cuadro de mando'!A508)</f>
        <v/>
      </c>
      <c r="C497" s="13" t="str">
        <f>IF(ISBLANK('Cuadro de mando'!C508)=TRUE,"",'Cuadro de mando'!C508)</f>
        <v/>
      </c>
      <c r="D497" s="13" t="str">
        <f>IF(ISNUMBER('Cuadro de mando'!T508)=TRUE,'Cuadro de mando'!T508,"")</f>
        <v/>
      </c>
      <c r="E497" s="13" t="str">
        <f>IF(C497="","",VLOOKUP(C497,'Límites Gráfico'!$A:$D,2,FALSE))</f>
        <v/>
      </c>
      <c r="F497" s="13" t="str">
        <f>IF(C497="","",VLOOKUP(C497,'Límites Gráfico'!$A:$D,3,FALSE))</f>
        <v/>
      </c>
      <c r="G497" s="41"/>
      <c r="H497" s="91"/>
    </row>
    <row r="498" spans="1:8" x14ac:dyDescent="0.25">
      <c r="A498" s="14" t="str">
        <f>IF(ISBLANK('Cuadro de mando'!B509)=TRUE,"",'Cuadro de mando'!B509)</f>
        <v/>
      </c>
      <c r="B498" s="13" t="str">
        <f>IF(ISBLANK('Cuadro de mando'!A509)=TRUE,"",'Cuadro de mando'!A509)</f>
        <v/>
      </c>
      <c r="C498" s="13" t="str">
        <f>IF(ISBLANK('Cuadro de mando'!C509)=TRUE,"",'Cuadro de mando'!C509)</f>
        <v/>
      </c>
      <c r="D498" s="13" t="str">
        <f>IF(ISNUMBER('Cuadro de mando'!T509)=TRUE,'Cuadro de mando'!T509,"")</f>
        <v/>
      </c>
      <c r="E498" s="13" t="str">
        <f>IF(C498="","",VLOOKUP(C498,'Límites Gráfico'!$A:$D,2,FALSE))</f>
        <v/>
      </c>
      <c r="F498" s="13" t="str">
        <f>IF(C498="","",VLOOKUP(C498,'Límites Gráfico'!$A:$D,3,FALSE))</f>
        <v/>
      </c>
      <c r="G498" s="41"/>
      <c r="H498" s="91"/>
    </row>
    <row r="499" spans="1:8" x14ac:dyDescent="0.25">
      <c r="A499" s="14" t="str">
        <f>IF(ISBLANK('Cuadro de mando'!B510)=TRUE,"",'Cuadro de mando'!B510)</f>
        <v/>
      </c>
      <c r="B499" s="13" t="str">
        <f>IF(ISBLANK('Cuadro de mando'!A510)=TRUE,"",'Cuadro de mando'!A510)</f>
        <v/>
      </c>
      <c r="C499" s="13" t="str">
        <f>IF(ISBLANK('Cuadro de mando'!C510)=TRUE,"",'Cuadro de mando'!C510)</f>
        <v/>
      </c>
      <c r="D499" s="13" t="str">
        <f>IF(ISNUMBER('Cuadro de mando'!T510)=TRUE,'Cuadro de mando'!T510,"")</f>
        <v/>
      </c>
      <c r="E499" s="13" t="str">
        <f>IF(C499="","",VLOOKUP(C499,'Límites Gráfico'!$A:$D,2,FALSE))</f>
        <v/>
      </c>
      <c r="F499" s="13" t="str">
        <f>IF(C499="","",VLOOKUP(C499,'Límites Gráfico'!$A:$D,3,FALSE))</f>
        <v/>
      </c>
      <c r="G499" s="41"/>
      <c r="H499" s="91"/>
    </row>
    <row r="500" spans="1:8" x14ac:dyDescent="0.25">
      <c r="A500" s="14" t="str">
        <f>IF(ISBLANK('Cuadro de mando'!B511)=TRUE,"",'Cuadro de mando'!B511)</f>
        <v/>
      </c>
      <c r="B500" s="13" t="str">
        <f>IF(ISBLANK('Cuadro de mando'!A511)=TRUE,"",'Cuadro de mando'!A511)</f>
        <v/>
      </c>
      <c r="C500" s="13" t="str">
        <f>IF(ISBLANK('Cuadro de mando'!C511)=TRUE,"",'Cuadro de mando'!C511)</f>
        <v/>
      </c>
      <c r="D500" s="13" t="str">
        <f>IF(ISNUMBER('Cuadro de mando'!T511)=TRUE,'Cuadro de mando'!T511,"")</f>
        <v/>
      </c>
      <c r="E500" s="13" t="str">
        <f>IF(C500="","",VLOOKUP(C500,'Límites Gráfico'!$A:$D,2,FALSE))</f>
        <v/>
      </c>
      <c r="F500" s="13" t="str">
        <f>IF(C500="","",VLOOKUP(C500,'Límites Gráfico'!$A:$D,3,FALSE))</f>
        <v/>
      </c>
      <c r="G500" s="41"/>
      <c r="H500" s="91"/>
    </row>
    <row r="501" spans="1:8" x14ac:dyDescent="0.25">
      <c r="A501" s="14" t="str">
        <f>IF(ISBLANK('Cuadro de mando'!B512)=TRUE,"",'Cuadro de mando'!B512)</f>
        <v/>
      </c>
      <c r="B501" s="13" t="str">
        <f>IF(ISBLANK('Cuadro de mando'!A512)=TRUE,"",'Cuadro de mando'!A512)</f>
        <v/>
      </c>
      <c r="C501" s="13" t="str">
        <f>IF(ISBLANK('Cuadro de mando'!C512)=TRUE,"",'Cuadro de mando'!C512)</f>
        <v/>
      </c>
      <c r="D501" s="13" t="str">
        <f>IF(ISNUMBER('Cuadro de mando'!T512)=TRUE,'Cuadro de mando'!T512,"")</f>
        <v/>
      </c>
      <c r="E501" s="13" t="str">
        <f>IF(C501="","",VLOOKUP(C501,'Límites Gráfico'!$A:$D,2,FALSE))</f>
        <v/>
      </c>
      <c r="F501" s="13" t="str">
        <f>IF(C501="","",VLOOKUP(C501,'Límites Gráfico'!$A:$D,3,FALSE))</f>
        <v/>
      </c>
      <c r="G501" s="41"/>
      <c r="H501" s="91"/>
    </row>
    <row r="502" spans="1:8" x14ac:dyDescent="0.25">
      <c r="A502" s="14" t="str">
        <f>IF(ISBLANK('Cuadro de mando'!B513)=TRUE,"",'Cuadro de mando'!B513)</f>
        <v/>
      </c>
      <c r="B502" s="13" t="str">
        <f>IF(ISBLANK('Cuadro de mando'!A513)=TRUE,"",'Cuadro de mando'!A513)</f>
        <v/>
      </c>
      <c r="C502" s="13" t="str">
        <f>IF(ISBLANK('Cuadro de mando'!C513)=TRUE,"",'Cuadro de mando'!C513)</f>
        <v/>
      </c>
      <c r="D502" s="13" t="str">
        <f>IF(ISNUMBER('Cuadro de mando'!T513)=TRUE,'Cuadro de mando'!T513,"")</f>
        <v/>
      </c>
      <c r="E502" s="13" t="str">
        <f>IF(C502="","",VLOOKUP(C502,'Límites Gráfico'!$A:$D,2,FALSE))</f>
        <v/>
      </c>
      <c r="F502" s="13" t="str">
        <f>IF(C502="","",VLOOKUP(C502,'Límites Gráfico'!$A:$D,3,FALSE))</f>
        <v/>
      </c>
      <c r="G502" s="41"/>
      <c r="H502" s="91"/>
    </row>
    <row r="503" spans="1:8" x14ac:dyDescent="0.25">
      <c r="A503" s="14" t="str">
        <f>IF(ISBLANK('Cuadro de mando'!B514)=TRUE,"",'Cuadro de mando'!B514)</f>
        <v/>
      </c>
      <c r="B503" s="13" t="str">
        <f>IF(ISBLANK('Cuadro de mando'!A514)=TRUE,"",'Cuadro de mando'!A514)</f>
        <v/>
      </c>
      <c r="C503" s="13" t="str">
        <f>IF(ISBLANK('Cuadro de mando'!C514)=TRUE,"",'Cuadro de mando'!C514)</f>
        <v/>
      </c>
      <c r="D503" s="13" t="str">
        <f>IF(ISNUMBER('Cuadro de mando'!T514)=TRUE,'Cuadro de mando'!T514,"")</f>
        <v/>
      </c>
      <c r="E503" s="13" t="str">
        <f>IF(C503="","",VLOOKUP(C503,'Límites Gráfico'!$A:$D,2,FALSE))</f>
        <v/>
      </c>
      <c r="F503" s="13" t="str">
        <f>IF(C503="","",VLOOKUP(C503,'Límites Gráfico'!$A:$D,3,FALSE))</f>
        <v/>
      </c>
      <c r="G503" s="41"/>
      <c r="H503" s="91"/>
    </row>
    <row r="504" spans="1:8" x14ac:dyDescent="0.25">
      <c r="A504" s="14" t="str">
        <f>IF(ISBLANK('Cuadro de mando'!B515)=TRUE,"",'Cuadro de mando'!B515)</f>
        <v/>
      </c>
      <c r="B504" s="13" t="str">
        <f>IF(ISBLANK('Cuadro de mando'!A515)=TRUE,"",'Cuadro de mando'!A515)</f>
        <v/>
      </c>
      <c r="C504" s="13" t="str">
        <f>IF(ISBLANK('Cuadro de mando'!C515)=TRUE,"",'Cuadro de mando'!C515)</f>
        <v/>
      </c>
      <c r="D504" s="13" t="str">
        <f>IF(ISNUMBER('Cuadro de mando'!T515)=TRUE,'Cuadro de mando'!T515,"")</f>
        <v/>
      </c>
      <c r="E504" s="13" t="str">
        <f>IF(C504="","",VLOOKUP(C504,'Límites Gráfico'!$A:$D,2,FALSE))</f>
        <v/>
      </c>
      <c r="F504" s="13" t="str">
        <f>IF(C504="","",VLOOKUP(C504,'Límites Gráfico'!$A:$D,3,FALSE))</f>
        <v/>
      </c>
      <c r="G504" s="41"/>
      <c r="H504" s="91"/>
    </row>
    <row r="505" spans="1:8" x14ac:dyDescent="0.25">
      <c r="A505" s="14" t="str">
        <f>IF(ISBLANK('Cuadro de mando'!B516)=TRUE,"",'Cuadro de mando'!B516)</f>
        <v/>
      </c>
      <c r="B505" s="13" t="str">
        <f>IF(ISBLANK('Cuadro de mando'!A516)=TRUE,"",'Cuadro de mando'!A516)</f>
        <v/>
      </c>
      <c r="C505" s="13" t="str">
        <f>IF(ISBLANK('Cuadro de mando'!C516)=TRUE,"",'Cuadro de mando'!C516)</f>
        <v/>
      </c>
      <c r="D505" s="13" t="str">
        <f>IF(ISNUMBER('Cuadro de mando'!T516)=TRUE,'Cuadro de mando'!T516,"")</f>
        <v/>
      </c>
      <c r="E505" s="13" t="str">
        <f>IF(C505="","",VLOOKUP(C505,'Límites Gráfico'!$A:$D,2,FALSE))</f>
        <v/>
      </c>
      <c r="F505" s="13" t="str">
        <f>IF(C505="","",VLOOKUP(C505,'Límites Gráfico'!$A:$D,3,FALSE))</f>
        <v/>
      </c>
      <c r="G505" s="41"/>
      <c r="H505" s="91"/>
    </row>
    <row r="506" spans="1:8" x14ac:dyDescent="0.25">
      <c r="A506" s="14" t="str">
        <f>IF(ISBLANK('Cuadro de mando'!B517)=TRUE,"",'Cuadro de mando'!B517)</f>
        <v/>
      </c>
      <c r="B506" s="13" t="str">
        <f>IF(ISBLANK('Cuadro de mando'!A517)=TRUE,"",'Cuadro de mando'!A517)</f>
        <v/>
      </c>
      <c r="C506" s="13" t="str">
        <f>IF(ISBLANK('Cuadro de mando'!C517)=TRUE,"",'Cuadro de mando'!C517)</f>
        <v/>
      </c>
      <c r="D506" s="13" t="str">
        <f>IF(ISNUMBER('Cuadro de mando'!T517)=TRUE,'Cuadro de mando'!T517,"")</f>
        <v/>
      </c>
      <c r="E506" s="13" t="str">
        <f>IF(C506="","",VLOOKUP(C506,'Límites Gráfico'!$A:$D,2,FALSE))</f>
        <v/>
      </c>
      <c r="F506" s="13" t="str">
        <f>IF(C506="","",VLOOKUP(C506,'Límites Gráfico'!$A:$D,3,FALSE))</f>
        <v/>
      </c>
      <c r="G506" s="41"/>
      <c r="H506" s="91"/>
    </row>
    <row r="507" spans="1:8" x14ac:dyDescent="0.25">
      <c r="A507" s="14" t="str">
        <f>IF(ISBLANK('Cuadro de mando'!B518)=TRUE,"",'Cuadro de mando'!B518)</f>
        <v/>
      </c>
      <c r="B507" s="13" t="str">
        <f>IF(ISBLANK('Cuadro de mando'!A518)=TRUE,"",'Cuadro de mando'!A518)</f>
        <v/>
      </c>
      <c r="C507" s="13" t="str">
        <f>IF(ISBLANK('Cuadro de mando'!C518)=TRUE,"",'Cuadro de mando'!C518)</f>
        <v/>
      </c>
      <c r="D507" s="13" t="str">
        <f>IF(ISNUMBER('Cuadro de mando'!T518)=TRUE,'Cuadro de mando'!T518,"")</f>
        <v/>
      </c>
      <c r="E507" s="13" t="str">
        <f>IF(C507="","",VLOOKUP(C507,'Límites Gráfico'!$A:$D,2,FALSE))</f>
        <v/>
      </c>
      <c r="F507" s="13" t="str">
        <f>IF(C507="","",VLOOKUP(C507,'Límites Gráfico'!$A:$D,3,FALSE))</f>
        <v/>
      </c>
      <c r="G507" s="41"/>
      <c r="H507" s="91"/>
    </row>
    <row r="508" spans="1:8" x14ac:dyDescent="0.25">
      <c r="A508" s="14" t="str">
        <f>IF(ISBLANK('Cuadro de mando'!B519)=TRUE,"",'Cuadro de mando'!B519)</f>
        <v/>
      </c>
      <c r="B508" s="13" t="str">
        <f>IF(ISBLANK('Cuadro de mando'!A519)=TRUE,"",'Cuadro de mando'!A519)</f>
        <v/>
      </c>
      <c r="C508" s="13" t="str">
        <f>IF(ISBLANK('Cuadro de mando'!C519)=TRUE,"",'Cuadro de mando'!C519)</f>
        <v/>
      </c>
      <c r="D508" s="13" t="str">
        <f>IF(ISNUMBER('Cuadro de mando'!T519)=TRUE,'Cuadro de mando'!T519,"")</f>
        <v/>
      </c>
      <c r="E508" s="13" t="str">
        <f>IF(C508="","",VLOOKUP(C508,'Límites Gráfico'!$A:$D,2,FALSE))</f>
        <v/>
      </c>
      <c r="F508" s="13" t="str">
        <f>IF(C508="","",VLOOKUP(C508,'Límites Gráfico'!$A:$D,3,FALSE))</f>
        <v/>
      </c>
      <c r="G508" s="41"/>
      <c r="H508" s="91"/>
    </row>
    <row r="509" spans="1:8" x14ac:dyDescent="0.25">
      <c r="A509" s="14" t="str">
        <f>IF(ISBLANK('Cuadro de mando'!B520)=TRUE,"",'Cuadro de mando'!B520)</f>
        <v/>
      </c>
      <c r="B509" s="13" t="str">
        <f>IF(ISBLANK('Cuadro de mando'!A520)=TRUE,"",'Cuadro de mando'!A520)</f>
        <v/>
      </c>
      <c r="C509" s="13" t="str">
        <f>IF(ISBLANK('Cuadro de mando'!C520)=TRUE,"",'Cuadro de mando'!C520)</f>
        <v/>
      </c>
      <c r="D509" s="13" t="str">
        <f>IF(ISNUMBER('Cuadro de mando'!T520)=TRUE,'Cuadro de mando'!T520,"")</f>
        <v/>
      </c>
      <c r="E509" s="13" t="str">
        <f>IF(C509="","",VLOOKUP(C509,'Límites Gráfico'!$A:$D,2,FALSE))</f>
        <v/>
      </c>
      <c r="F509" s="13" t="str">
        <f>IF(C509="","",VLOOKUP(C509,'Límites Gráfico'!$A:$D,3,FALSE))</f>
        <v/>
      </c>
      <c r="G509" s="41"/>
      <c r="H509" s="91"/>
    </row>
    <row r="510" spans="1:8" x14ac:dyDescent="0.25">
      <c r="A510" s="14" t="str">
        <f>IF(ISBLANK('Cuadro de mando'!B521)=TRUE,"",'Cuadro de mando'!B521)</f>
        <v/>
      </c>
      <c r="B510" s="13" t="str">
        <f>IF(ISBLANK('Cuadro de mando'!A521)=TRUE,"",'Cuadro de mando'!A521)</f>
        <v/>
      </c>
      <c r="C510" s="13" t="str">
        <f>IF(ISBLANK('Cuadro de mando'!C521)=TRUE,"",'Cuadro de mando'!C521)</f>
        <v/>
      </c>
      <c r="D510" s="13" t="str">
        <f>IF(ISNUMBER('Cuadro de mando'!T521)=TRUE,'Cuadro de mando'!T521,"")</f>
        <v/>
      </c>
      <c r="E510" s="13" t="str">
        <f>IF(C510="","",VLOOKUP(C510,'Límites Gráfico'!$A:$D,2,FALSE))</f>
        <v/>
      </c>
      <c r="F510" s="13" t="str">
        <f>IF(C510="","",VLOOKUP(C510,'Límites Gráfico'!$A:$D,3,FALSE))</f>
        <v/>
      </c>
      <c r="G510" s="41"/>
      <c r="H510" s="91"/>
    </row>
    <row r="511" spans="1:8" x14ac:dyDescent="0.25">
      <c r="A511" s="14" t="str">
        <f>IF(ISBLANK('Cuadro de mando'!B522)=TRUE,"",'Cuadro de mando'!B522)</f>
        <v/>
      </c>
      <c r="B511" s="13" t="str">
        <f>IF(ISBLANK('Cuadro de mando'!A522)=TRUE,"",'Cuadro de mando'!A522)</f>
        <v/>
      </c>
      <c r="C511" s="13" t="str">
        <f>IF(ISBLANK('Cuadro de mando'!C522)=TRUE,"",'Cuadro de mando'!C522)</f>
        <v/>
      </c>
      <c r="D511" s="13" t="str">
        <f>IF(ISNUMBER('Cuadro de mando'!T522)=TRUE,'Cuadro de mando'!T522,"")</f>
        <v/>
      </c>
      <c r="E511" s="13" t="str">
        <f>IF(C511="","",VLOOKUP(C511,'Límites Gráfico'!$A:$D,2,FALSE))</f>
        <v/>
      </c>
      <c r="F511" s="13" t="str">
        <f>IF(C511="","",VLOOKUP(C511,'Límites Gráfico'!$A:$D,3,FALSE))</f>
        <v/>
      </c>
      <c r="G511" s="41"/>
      <c r="H511" s="91"/>
    </row>
    <row r="512" spans="1:8" x14ac:dyDescent="0.25">
      <c r="A512" s="14" t="str">
        <f>IF(ISBLANK('Cuadro de mando'!B523)=TRUE,"",'Cuadro de mando'!B523)</f>
        <v/>
      </c>
      <c r="B512" s="13" t="str">
        <f>IF(ISBLANK('Cuadro de mando'!A523)=TRUE,"",'Cuadro de mando'!A523)</f>
        <v/>
      </c>
      <c r="C512" s="13" t="str">
        <f>IF(ISBLANK('Cuadro de mando'!C523)=TRUE,"",'Cuadro de mando'!C523)</f>
        <v/>
      </c>
      <c r="D512" s="13" t="str">
        <f>IF(ISNUMBER('Cuadro de mando'!T523)=TRUE,'Cuadro de mando'!T523,"")</f>
        <v/>
      </c>
      <c r="E512" s="13" t="str">
        <f>IF(C512="","",VLOOKUP(C512,'Límites Gráfico'!$A:$D,2,FALSE))</f>
        <v/>
      </c>
      <c r="F512" s="13" t="str">
        <f>IF(C512="","",VLOOKUP(C512,'Límites Gráfico'!$A:$D,3,FALSE))</f>
        <v/>
      </c>
      <c r="G512" s="41"/>
      <c r="H512" s="91"/>
    </row>
    <row r="513" spans="1:8" x14ac:dyDescent="0.25">
      <c r="A513" s="14" t="str">
        <f>IF(ISBLANK('Cuadro de mando'!B524)=TRUE,"",'Cuadro de mando'!B524)</f>
        <v/>
      </c>
      <c r="B513" s="13" t="str">
        <f>IF(ISBLANK('Cuadro de mando'!A524)=TRUE,"",'Cuadro de mando'!A524)</f>
        <v/>
      </c>
      <c r="C513" s="13" t="str">
        <f>IF(ISBLANK('Cuadro de mando'!C524)=TRUE,"",'Cuadro de mando'!C524)</f>
        <v/>
      </c>
      <c r="D513" s="13" t="str">
        <f>IF(ISNUMBER('Cuadro de mando'!T524)=TRUE,'Cuadro de mando'!T524,"")</f>
        <v/>
      </c>
      <c r="E513" s="13" t="str">
        <f>IF(C513="","",VLOOKUP(C513,'Límites Gráfico'!$A:$D,2,FALSE))</f>
        <v/>
      </c>
      <c r="F513" s="13" t="str">
        <f>IF(C513="","",VLOOKUP(C513,'Límites Gráfico'!$A:$D,3,FALSE))</f>
        <v/>
      </c>
      <c r="G513" s="41"/>
      <c r="H513" s="91"/>
    </row>
    <row r="514" spans="1:8" x14ac:dyDescent="0.25">
      <c r="A514" s="14" t="str">
        <f>IF(ISBLANK('Cuadro de mando'!B525)=TRUE,"",'Cuadro de mando'!B525)</f>
        <v/>
      </c>
      <c r="B514" s="13" t="str">
        <f>IF(ISBLANK('Cuadro de mando'!A525)=TRUE,"",'Cuadro de mando'!A525)</f>
        <v/>
      </c>
      <c r="C514" s="13" t="str">
        <f>IF(ISBLANK('Cuadro de mando'!C525)=TRUE,"",'Cuadro de mando'!C525)</f>
        <v/>
      </c>
      <c r="D514" s="13" t="str">
        <f>IF(ISNUMBER('Cuadro de mando'!T525)=TRUE,'Cuadro de mando'!T525,"")</f>
        <v/>
      </c>
      <c r="E514" s="13" t="str">
        <f>IF(C514="","",VLOOKUP(C514,'Límites Gráfico'!$A:$D,2,FALSE))</f>
        <v/>
      </c>
      <c r="F514" s="13" t="str">
        <f>IF(C514="","",VLOOKUP(C514,'Límites Gráfico'!$A:$D,3,FALSE))</f>
        <v/>
      </c>
      <c r="G514" s="41"/>
      <c r="H514" s="91"/>
    </row>
    <row r="515" spans="1:8" x14ac:dyDescent="0.25">
      <c r="A515" s="14" t="str">
        <f>IF(ISBLANK('Cuadro de mando'!B526)=TRUE,"",'Cuadro de mando'!B526)</f>
        <v/>
      </c>
      <c r="B515" s="13" t="str">
        <f>IF(ISBLANK('Cuadro de mando'!A526)=TRUE,"",'Cuadro de mando'!A526)</f>
        <v/>
      </c>
      <c r="C515" s="13" t="str">
        <f>IF(ISBLANK('Cuadro de mando'!C526)=TRUE,"",'Cuadro de mando'!C526)</f>
        <v/>
      </c>
      <c r="D515" s="13" t="str">
        <f>IF(ISNUMBER('Cuadro de mando'!T526)=TRUE,'Cuadro de mando'!T526,"")</f>
        <v/>
      </c>
      <c r="E515" s="13" t="str">
        <f>IF(C515="","",VLOOKUP(C515,'Límites Gráfico'!$A:$D,2,FALSE))</f>
        <v/>
      </c>
      <c r="F515" s="13" t="str">
        <f>IF(C515="","",VLOOKUP(C515,'Límites Gráfico'!$A:$D,3,FALSE))</f>
        <v/>
      </c>
      <c r="G515" s="41"/>
      <c r="H515" s="91"/>
    </row>
    <row r="516" spans="1:8" x14ac:dyDescent="0.25">
      <c r="A516" s="14" t="str">
        <f>IF(ISBLANK('Cuadro de mando'!B527)=TRUE,"",'Cuadro de mando'!B527)</f>
        <v/>
      </c>
      <c r="B516" s="13" t="str">
        <f>IF(ISBLANK('Cuadro de mando'!A527)=TRUE,"",'Cuadro de mando'!A527)</f>
        <v/>
      </c>
      <c r="C516" s="13" t="str">
        <f>IF(ISBLANK('Cuadro de mando'!C527)=TRUE,"",'Cuadro de mando'!C527)</f>
        <v/>
      </c>
      <c r="D516" s="13" t="str">
        <f>IF(ISNUMBER('Cuadro de mando'!T527)=TRUE,'Cuadro de mando'!T527,"")</f>
        <v/>
      </c>
      <c r="E516" s="13" t="str">
        <f>IF(C516="","",VLOOKUP(C516,'Límites Gráfico'!$A:$D,2,FALSE))</f>
        <v/>
      </c>
      <c r="F516" s="13" t="str">
        <f>IF(C516="","",VLOOKUP(C516,'Límites Gráfico'!$A:$D,3,FALSE))</f>
        <v/>
      </c>
      <c r="G516" s="41"/>
      <c r="H516" s="91"/>
    </row>
    <row r="517" spans="1:8" x14ac:dyDescent="0.25">
      <c r="A517" s="14" t="str">
        <f>IF(ISBLANK('Cuadro de mando'!B528)=TRUE,"",'Cuadro de mando'!B528)</f>
        <v/>
      </c>
      <c r="B517" s="13" t="str">
        <f>IF(ISBLANK('Cuadro de mando'!A528)=TRUE,"",'Cuadro de mando'!A528)</f>
        <v/>
      </c>
      <c r="C517" s="13" t="str">
        <f>IF(ISBLANK('Cuadro de mando'!C528)=TRUE,"",'Cuadro de mando'!C528)</f>
        <v/>
      </c>
      <c r="D517" s="13" t="str">
        <f>IF(ISNUMBER('Cuadro de mando'!T528)=TRUE,'Cuadro de mando'!T528,"")</f>
        <v/>
      </c>
      <c r="E517" s="13" t="str">
        <f>IF(C517="","",VLOOKUP(C517,'Límites Gráfico'!$A:$D,2,FALSE))</f>
        <v/>
      </c>
      <c r="F517" s="13" t="str">
        <f>IF(C517="","",VLOOKUP(C517,'Límites Gráfico'!$A:$D,3,FALSE))</f>
        <v/>
      </c>
      <c r="G517" s="41"/>
      <c r="H517" s="91"/>
    </row>
    <row r="518" spans="1:8" x14ac:dyDescent="0.25">
      <c r="A518" s="14" t="str">
        <f>IF(ISBLANK('Cuadro de mando'!B529)=TRUE,"",'Cuadro de mando'!B529)</f>
        <v/>
      </c>
      <c r="B518" s="13" t="str">
        <f>IF(ISBLANK('Cuadro de mando'!A529)=TRUE,"",'Cuadro de mando'!A529)</f>
        <v/>
      </c>
      <c r="C518" s="13" t="str">
        <f>IF(ISBLANK('Cuadro de mando'!C529)=TRUE,"",'Cuadro de mando'!C529)</f>
        <v/>
      </c>
      <c r="D518" s="13" t="str">
        <f>IF(ISNUMBER('Cuadro de mando'!T529)=TRUE,'Cuadro de mando'!T529,"")</f>
        <v/>
      </c>
      <c r="E518" s="13" t="str">
        <f>IF(C518="","",VLOOKUP(C518,'Límites Gráfico'!$A:$D,2,FALSE))</f>
        <v/>
      </c>
      <c r="F518" s="13" t="str">
        <f>IF(C518="","",VLOOKUP(C518,'Límites Gráfico'!$A:$D,3,FALSE))</f>
        <v/>
      </c>
      <c r="G518" s="41"/>
      <c r="H518" s="91"/>
    </row>
    <row r="519" spans="1:8" x14ac:dyDescent="0.25">
      <c r="A519" s="14" t="str">
        <f>IF(ISBLANK('Cuadro de mando'!B530)=TRUE,"",'Cuadro de mando'!B530)</f>
        <v/>
      </c>
      <c r="B519" s="13" t="str">
        <f>IF(ISBLANK('Cuadro de mando'!A530)=TRUE,"",'Cuadro de mando'!A530)</f>
        <v/>
      </c>
      <c r="C519" s="13" t="str">
        <f>IF(ISBLANK('Cuadro de mando'!C530)=TRUE,"",'Cuadro de mando'!C530)</f>
        <v/>
      </c>
      <c r="D519" s="13" t="str">
        <f>IF(ISNUMBER('Cuadro de mando'!T530)=TRUE,'Cuadro de mando'!T530,"")</f>
        <v/>
      </c>
      <c r="E519" s="13" t="str">
        <f>IF(C519="","",VLOOKUP(C519,'Límites Gráfico'!$A:$D,2,FALSE))</f>
        <v/>
      </c>
      <c r="F519" s="13" t="str">
        <f>IF(C519="","",VLOOKUP(C519,'Límites Gráfico'!$A:$D,3,FALSE))</f>
        <v/>
      </c>
      <c r="G519" s="41"/>
      <c r="H519" s="91"/>
    </row>
    <row r="520" spans="1:8" x14ac:dyDescent="0.25">
      <c r="A520" s="14" t="str">
        <f>IF(ISBLANK('Cuadro de mando'!B531)=TRUE,"",'Cuadro de mando'!B531)</f>
        <v/>
      </c>
      <c r="B520" s="13" t="str">
        <f>IF(ISBLANK('Cuadro de mando'!A531)=TRUE,"",'Cuadro de mando'!A531)</f>
        <v/>
      </c>
      <c r="C520" s="13" t="str">
        <f>IF(ISBLANK('Cuadro de mando'!C531)=TRUE,"",'Cuadro de mando'!C531)</f>
        <v/>
      </c>
      <c r="D520" s="13" t="str">
        <f>IF(ISNUMBER('Cuadro de mando'!T531)=TRUE,'Cuadro de mando'!T531,"")</f>
        <v/>
      </c>
      <c r="E520" s="13" t="str">
        <f>IF(C520="","",VLOOKUP(C520,'Límites Gráfico'!$A:$D,2,FALSE))</f>
        <v/>
      </c>
      <c r="F520" s="13" t="str">
        <f>IF(C520="","",VLOOKUP(C520,'Límites Gráfico'!$A:$D,3,FALSE))</f>
        <v/>
      </c>
      <c r="G520" s="41"/>
      <c r="H520" s="91"/>
    </row>
    <row r="521" spans="1:8" x14ac:dyDescent="0.25">
      <c r="A521" s="14" t="str">
        <f>IF(ISBLANK('Cuadro de mando'!B532)=TRUE,"",'Cuadro de mando'!B532)</f>
        <v/>
      </c>
      <c r="B521" s="13" t="str">
        <f>IF(ISBLANK('Cuadro de mando'!A532)=TRUE,"",'Cuadro de mando'!A532)</f>
        <v/>
      </c>
      <c r="C521" s="13" t="str">
        <f>IF(ISBLANK('Cuadro de mando'!C532)=TRUE,"",'Cuadro de mando'!C532)</f>
        <v/>
      </c>
      <c r="D521" s="13" t="str">
        <f>IF(ISNUMBER('Cuadro de mando'!T532)=TRUE,'Cuadro de mando'!T532,"")</f>
        <v/>
      </c>
      <c r="E521" s="13" t="str">
        <f>IF(C521="","",VLOOKUP(C521,'Límites Gráfico'!$A:$D,2,FALSE))</f>
        <v/>
      </c>
      <c r="F521" s="13" t="str">
        <f>IF(C521="","",VLOOKUP(C521,'Límites Gráfico'!$A:$D,3,FALSE))</f>
        <v/>
      </c>
      <c r="G521" s="41"/>
      <c r="H521" s="91"/>
    </row>
    <row r="522" spans="1:8" x14ac:dyDescent="0.25">
      <c r="A522" s="14" t="str">
        <f>IF(ISBLANK('Cuadro de mando'!B533)=TRUE,"",'Cuadro de mando'!B533)</f>
        <v/>
      </c>
      <c r="B522" s="13" t="str">
        <f>IF(ISBLANK('Cuadro de mando'!A533)=TRUE,"",'Cuadro de mando'!A533)</f>
        <v/>
      </c>
      <c r="C522" s="13" t="str">
        <f>IF(ISBLANK('Cuadro de mando'!C533)=TRUE,"",'Cuadro de mando'!C533)</f>
        <v/>
      </c>
      <c r="D522" s="13" t="str">
        <f>IF(ISNUMBER('Cuadro de mando'!T533)=TRUE,'Cuadro de mando'!T533,"")</f>
        <v/>
      </c>
      <c r="E522" s="13" t="str">
        <f>IF(C522="","",VLOOKUP(C522,'Límites Gráfico'!$A:$D,2,FALSE))</f>
        <v/>
      </c>
      <c r="F522" s="13" t="str">
        <f>IF(C522="","",VLOOKUP(C522,'Límites Gráfico'!$A:$D,3,FALSE))</f>
        <v/>
      </c>
      <c r="G522" s="41"/>
      <c r="H522" s="91"/>
    </row>
    <row r="523" spans="1:8" x14ac:dyDescent="0.25">
      <c r="A523" s="14" t="str">
        <f>IF(ISBLANK('Cuadro de mando'!B534)=TRUE,"",'Cuadro de mando'!B534)</f>
        <v/>
      </c>
      <c r="B523" s="13" t="str">
        <f>IF(ISBLANK('Cuadro de mando'!A534)=TRUE,"",'Cuadro de mando'!A534)</f>
        <v/>
      </c>
      <c r="C523" s="13" t="str">
        <f>IF(ISBLANK('Cuadro de mando'!C534)=TRUE,"",'Cuadro de mando'!C534)</f>
        <v/>
      </c>
      <c r="D523" s="13" t="str">
        <f>IF(ISNUMBER('Cuadro de mando'!T534)=TRUE,'Cuadro de mando'!T534,"")</f>
        <v/>
      </c>
      <c r="E523" s="13" t="str">
        <f>IF(C523="","",VLOOKUP(C523,'Límites Gráfico'!$A:$D,2,FALSE))</f>
        <v/>
      </c>
      <c r="F523" s="13" t="str">
        <f>IF(C523="","",VLOOKUP(C523,'Límites Gráfico'!$A:$D,3,FALSE))</f>
        <v/>
      </c>
      <c r="G523" s="41"/>
      <c r="H523" s="91"/>
    </row>
    <row r="524" spans="1:8" x14ac:dyDescent="0.25">
      <c r="A524" s="14" t="str">
        <f>IF(ISBLANK('Cuadro de mando'!B535)=TRUE,"",'Cuadro de mando'!B535)</f>
        <v/>
      </c>
      <c r="B524" s="13" t="str">
        <f>IF(ISBLANK('Cuadro de mando'!A535)=TRUE,"",'Cuadro de mando'!A535)</f>
        <v/>
      </c>
      <c r="C524" s="13" t="str">
        <f>IF(ISBLANK('Cuadro de mando'!C535)=TRUE,"",'Cuadro de mando'!C535)</f>
        <v/>
      </c>
      <c r="D524" s="13" t="str">
        <f>IF(ISNUMBER('Cuadro de mando'!T535)=TRUE,'Cuadro de mando'!T535,"")</f>
        <v/>
      </c>
      <c r="E524" s="13" t="str">
        <f>IF(C524="","",VLOOKUP(C524,'Límites Gráfico'!$A:$D,2,FALSE))</f>
        <v/>
      </c>
      <c r="F524" s="13" t="str">
        <f>IF(C524="","",VLOOKUP(C524,'Límites Gráfico'!$A:$D,3,FALSE))</f>
        <v/>
      </c>
      <c r="G524" s="41"/>
      <c r="H524" s="91"/>
    </row>
    <row r="525" spans="1:8" x14ac:dyDescent="0.25">
      <c r="A525" s="14" t="str">
        <f>IF(ISBLANK('Cuadro de mando'!B536)=TRUE,"",'Cuadro de mando'!B536)</f>
        <v/>
      </c>
      <c r="B525" s="13" t="str">
        <f>IF(ISBLANK('Cuadro de mando'!A536)=TRUE,"",'Cuadro de mando'!A536)</f>
        <v/>
      </c>
      <c r="C525" s="13" t="str">
        <f>IF(ISBLANK('Cuadro de mando'!C536)=TRUE,"",'Cuadro de mando'!C536)</f>
        <v/>
      </c>
      <c r="D525" s="13" t="str">
        <f>IF(ISNUMBER('Cuadro de mando'!T536)=TRUE,'Cuadro de mando'!T536,"")</f>
        <v/>
      </c>
      <c r="E525" s="13" t="str">
        <f>IF(C525="","",VLOOKUP(C525,'Límites Gráfico'!$A:$D,2,FALSE))</f>
        <v/>
      </c>
      <c r="F525" s="13" t="str">
        <f>IF(C525="","",VLOOKUP(C525,'Límites Gráfico'!$A:$D,3,FALSE))</f>
        <v/>
      </c>
      <c r="G525" s="41"/>
      <c r="H525" s="91"/>
    </row>
    <row r="526" spans="1:8" x14ac:dyDescent="0.25">
      <c r="A526" s="14" t="str">
        <f>IF(ISBLANK('Cuadro de mando'!B537)=TRUE,"",'Cuadro de mando'!B537)</f>
        <v/>
      </c>
      <c r="B526" s="13" t="str">
        <f>IF(ISBLANK('Cuadro de mando'!A537)=TRUE,"",'Cuadro de mando'!A537)</f>
        <v/>
      </c>
      <c r="C526" s="13" t="str">
        <f>IF(ISBLANK('Cuadro de mando'!C537)=TRUE,"",'Cuadro de mando'!C537)</f>
        <v/>
      </c>
      <c r="D526" s="13" t="str">
        <f>IF(ISNUMBER('Cuadro de mando'!T537)=TRUE,'Cuadro de mando'!T537,"")</f>
        <v/>
      </c>
      <c r="E526" s="13" t="str">
        <f>IF(C526="","",VLOOKUP(C526,'Límites Gráfico'!$A:$D,2,FALSE))</f>
        <v/>
      </c>
      <c r="F526" s="13" t="str">
        <f>IF(C526="","",VLOOKUP(C526,'Límites Gráfico'!$A:$D,3,FALSE))</f>
        <v/>
      </c>
      <c r="G526" s="41"/>
      <c r="H526" s="91"/>
    </row>
    <row r="527" spans="1:8" x14ac:dyDescent="0.25">
      <c r="A527" s="14" t="str">
        <f>IF(ISBLANK('Cuadro de mando'!B538)=TRUE,"",'Cuadro de mando'!B538)</f>
        <v/>
      </c>
      <c r="B527" s="13" t="str">
        <f>IF(ISBLANK('Cuadro de mando'!A538)=TRUE,"",'Cuadro de mando'!A538)</f>
        <v/>
      </c>
      <c r="C527" s="13" t="str">
        <f>IF(ISBLANK('Cuadro de mando'!C538)=TRUE,"",'Cuadro de mando'!C538)</f>
        <v/>
      </c>
      <c r="D527" s="13" t="str">
        <f>IF(ISNUMBER('Cuadro de mando'!T538)=TRUE,'Cuadro de mando'!T538,"")</f>
        <v/>
      </c>
      <c r="E527" s="13" t="str">
        <f>IF(C527="","",VLOOKUP(C527,'Límites Gráfico'!$A:$D,2,FALSE))</f>
        <v/>
      </c>
      <c r="F527" s="13" t="str">
        <f>IF(C527="","",VLOOKUP(C527,'Límites Gráfico'!$A:$D,3,FALSE))</f>
        <v/>
      </c>
      <c r="G527" s="41"/>
      <c r="H527" s="91"/>
    </row>
    <row r="528" spans="1:8" x14ac:dyDescent="0.25">
      <c r="A528" s="14" t="str">
        <f>IF(ISBLANK('Cuadro de mando'!B539)=TRUE,"",'Cuadro de mando'!B539)</f>
        <v/>
      </c>
      <c r="B528" s="13" t="str">
        <f>IF(ISBLANK('Cuadro de mando'!A539)=TRUE,"",'Cuadro de mando'!A539)</f>
        <v/>
      </c>
      <c r="C528" s="13" t="str">
        <f>IF(ISBLANK('Cuadro de mando'!C539)=TRUE,"",'Cuadro de mando'!C539)</f>
        <v/>
      </c>
      <c r="D528" s="13" t="str">
        <f>IF(ISNUMBER('Cuadro de mando'!T539)=TRUE,'Cuadro de mando'!T539,"")</f>
        <v/>
      </c>
      <c r="E528" s="13" t="str">
        <f>IF(C528="","",VLOOKUP(C528,'Límites Gráfico'!$A:$D,2,FALSE))</f>
        <v/>
      </c>
      <c r="F528" s="13" t="str">
        <f>IF(C528="","",VLOOKUP(C528,'Límites Gráfico'!$A:$D,3,FALSE))</f>
        <v/>
      </c>
      <c r="G528" s="41"/>
      <c r="H528" s="91"/>
    </row>
    <row r="529" spans="1:8" x14ac:dyDescent="0.25">
      <c r="A529" s="14" t="str">
        <f>IF(ISBLANK('Cuadro de mando'!B540)=TRUE,"",'Cuadro de mando'!B540)</f>
        <v/>
      </c>
      <c r="B529" s="13" t="str">
        <f>IF(ISBLANK('Cuadro de mando'!A540)=TRUE,"",'Cuadro de mando'!A540)</f>
        <v/>
      </c>
      <c r="C529" s="13" t="str">
        <f>IF(ISBLANK('Cuadro de mando'!C540)=TRUE,"",'Cuadro de mando'!C540)</f>
        <v/>
      </c>
      <c r="D529" s="13" t="str">
        <f>IF(ISNUMBER('Cuadro de mando'!T540)=TRUE,'Cuadro de mando'!T540,"")</f>
        <v/>
      </c>
      <c r="E529" s="13" t="str">
        <f>IF(C529="","",VLOOKUP(C529,'Límites Gráfico'!$A:$D,2,FALSE))</f>
        <v/>
      </c>
      <c r="F529" s="13" t="str">
        <f>IF(C529="","",VLOOKUP(C529,'Límites Gráfico'!$A:$D,3,FALSE))</f>
        <v/>
      </c>
      <c r="G529" s="41"/>
      <c r="H529" s="91"/>
    </row>
    <row r="530" spans="1:8" x14ac:dyDescent="0.25">
      <c r="A530" s="14" t="str">
        <f>IF(ISBLANK('Cuadro de mando'!B541)=TRUE,"",'Cuadro de mando'!B541)</f>
        <v/>
      </c>
      <c r="B530" s="13" t="str">
        <f>IF(ISBLANK('Cuadro de mando'!A541)=TRUE,"",'Cuadro de mando'!A541)</f>
        <v/>
      </c>
      <c r="C530" s="13" t="str">
        <f>IF(ISBLANK('Cuadro de mando'!C541)=TRUE,"",'Cuadro de mando'!C541)</f>
        <v/>
      </c>
      <c r="D530" s="13" t="str">
        <f>IF(ISNUMBER('Cuadro de mando'!T541)=TRUE,'Cuadro de mando'!T541,"")</f>
        <v/>
      </c>
      <c r="E530" s="13" t="str">
        <f>IF(C530="","",VLOOKUP(C530,'Límites Gráfico'!$A:$D,2,FALSE))</f>
        <v/>
      </c>
      <c r="F530" s="13" t="str">
        <f>IF(C530="","",VLOOKUP(C530,'Límites Gráfico'!$A:$D,3,FALSE))</f>
        <v/>
      </c>
      <c r="G530" s="41"/>
      <c r="H530" s="91"/>
    </row>
    <row r="531" spans="1:8" x14ac:dyDescent="0.25">
      <c r="A531" s="14" t="str">
        <f>IF(ISBLANK('Cuadro de mando'!B542)=TRUE,"",'Cuadro de mando'!B542)</f>
        <v/>
      </c>
      <c r="B531" s="13" t="str">
        <f>IF(ISBLANK('Cuadro de mando'!A542)=TRUE,"",'Cuadro de mando'!A542)</f>
        <v/>
      </c>
      <c r="C531" s="13" t="str">
        <f>IF(ISBLANK('Cuadro de mando'!C542)=TRUE,"",'Cuadro de mando'!C542)</f>
        <v/>
      </c>
      <c r="D531" s="13" t="str">
        <f>IF(ISNUMBER('Cuadro de mando'!T542)=TRUE,'Cuadro de mando'!T542,"")</f>
        <v/>
      </c>
      <c r="E531" s="13" t="str">
        <f>IF(C531="","",VLOOKUP(C531,'Límites Gráfico'!$A:$D,2,FALSE))</f>
        <v/>
      </c>
      <c r="F531" s="13" t="str">
        <f>IF(C531="","",VLOOKUP(C531,'Límites Gráfico'!$A:$D,3,FALSE))</f>
        <v/>
      </c>
      <c r="G531" s="41"/>
      <c r="H531" s="91"/>
    </row>
    <row r="532" spans="1:8" x14ac:dyDescent="0.25">
      <c r="A532" s="14" t="str">
        <f>IF(ISBLANK('Cuadro de mando'!B543)=TRUE,"",'Cuadro de mando'!B543)</f>
        <v/>
      </c>
      <c r="B532" s="13" t="str">
        <f>IF(ISBLANK('Cuadro de mando'!A543)=TRUE,"",'Cuadro de mando'!A543)</f>
        <v/>
      </c>
      <c r="C532" s="13" t="str">
        <f>IF(ISBLANK('Cuadro de mando'!C543)=TRUE,"",'Cuadro de mando'!C543)</f>
        <v/>
      </c>
      <c r="D532" s="13" t="str">
        <f>IF(ISNUMBER('Cuadro de mando'!T543)=TRUE,'Cuadro de mando'!T543,"")</f>
        <v/>
      </c>
      <c r="E532" s="13" t="str">
        <f>IF(C532="","",VLOOKUP(C532,'Límites Gráfico'!$A:$D,2,FALSE))</f>
        <v/>
      </c>
      <c r="F532" s="13" t="str">
        <f>IF(C532="","",VLOOKUP(C532,'Límites Gráfico'!$A:$D,3,FALSE))</f>
        <v/>
      </c>
      <c r="G532" s="41"/>
      <c r="H532" s="91"/>
    </row>
    <row r="533" spans="1:8" x14ac:dyDescent="0.25">
      <c r="A533" s="14" t="str">
        <f>IF(ISBLANK('Cuadro de mando'!B544)=TRUE,"",'Cuadro de mando'!B544)</f>
        <v/>
      </c>
      <c r="B533" s="13" t="str">
        <f>IF(ISBLANK('Cuadro de mando'!A544)=TRUE,"",'Cuadro de mando'!A544)</f>
        <v/>
      </c>
      <c r="C533" s="13" t="str">
        <f>IF(ISBLANK('Cuadro de mando'!C544)=TRUE,"",'Cuadro de mando'!C544)</f>
        <v/>
      </c>
      <c r="D533" s="13" t="str">
        <f>IF(ISNUMBER('Cuadro de mando'!T544)=TRUE,'Cuadro de mando'!T544,"")</f>
        <v/>
      </c>
      <c r="E533" s="13" t="str">
        <f>IF(C533="","",VLOOKUP(C533,'Límites Gráfico'!$A:$D,2,FALSE))</f>
        <v/>
      </c>
      <c r="F533" s="13" t="str">
        <f>IF(C533="","",VLOOKUP(C533,'Límites Gráfico'!$A:$D,3,FALSE))</f>
        <v/>
      </c>
      <c r="G533" s="41"/>
      <c r="H533" s="91"/>
    </row>
    <row r="534" spans="1:8" x14ac:dyDescent="0.25">
      <c r="A534" s="14" t="str">
        <f>IF(ISBLANK('Cuadro de mando'!B545)=TRUE,"",'Cuadro de mando'!B545)</f>
        <v/>
      </c>
      <c r="B534" s="13" t="str">
        <f>IF(ISBLANK('Cuadro de mando'!A545)=TRUE,"",'Cuadro de mando'!A545)</f>
        <v/>
      </c>
      <c r="C534" s="13" t="str">
        <f>IF(ISBLANK('Cuadro de mando'!C545)=TRUE,"",'Cuadro de mando'!C545)</f>
        <v/>
      </c>
      <c r="D534" s="13" t="str">
        <f>IF(ISNUMBER('Cuadro de mando'!T545)=TRUE,'Cuadro de mando'!T545,"")</f>
        <v/>
      </c>
      <c r="E534" s="13" t="str">
        <f>IF(C534="","",VLOOKUP(C534,'Límites Gráfico'!$A:$D,2,FALSE))</f>
        <v/>
      </c>
      <c r="F534" s="13" t="str">
        <f>IF(C534="","",VLOOKUP(C534,'Límites Gráfico'!$A:$D,3,FALSE))</f>
        <v/>
      </c>
      <c r="G534" s="41"/>
      <c r="H534" s="91"/>
    </row>
    <row r="535" spans="1:8" x14ac:dyDescent="0.25">
      <c r="A535" s="14" t="str">
        <f>IF(ISBLANK('Cuadro de mando'!B546)=TRUE,"",'Cuadro de mando'!B546)</f>
        <v/>
      </c>
      <c r="B535" s="13" t="str">
        <f>IF(ISBLANK('Cuadro de mando'!A546)=TRUE,"",'Cuadro de mando'!A546)</f>
        <v/>
      </c>
      <c r="C535" s="13" t="str">
        <f>IF(ISBLANK('Cuadro de mando'!C546)=TRUE,"",'Cuadro de mando'!C546)</f>
        <v/>
      </c>
      <c r="D535" s="13" t="str">
        <f>IF(ISNUMBER('Cuadro de mando'!T546)=TRUE,'Cuadro de mando'!T546,"")</f>
        <v/>
      </c>
      <c r="E535" s="13" t="str">
        <f>IF(C535="","",VLOOKUP(C535,'Límites Gráfico'!$A:$D,2,FALSE))</f>
        <v/>
      </c>
      <c r="F535" s="13" t="str">
        <f>IF(C535="","",VLOOKUP(C535,'Límites Gráfico'!$A:$D,3,FALSE))</f>
        <v/>
      </c>
      <c r="G535" s="41"/>
      <c r="H535" s="91"/>
    </row>
    <row r="536" spans="1:8" x14ac:dyDescent="0.25">
      <c r="A536" s="14" t="str">
        <f>IF(ISBLANK('Cuadro de mando'!B547)=TRUE,"",'Cuadro de mando'!B547)</f>
        <v/>
      </c>
      <c r="B536" s="13" t="str">
        <f>IF(ISBLANK('Cuadro de mando'!A547)=TRUE,"",'Cuadro de mando'!A547)</f>
        <v/>
      </c>
      <c r="C536" s="13" t="str">
        <f>IF(ISBLANK('Cuadro de mando'!C547)=TRUE,"",'Cuadro de mando'!C547)</f>
        <v/>
      </c>
      <c r="D536" s="13" t="str">
        <f>IF(ISNUMBER('Cuadro de mando'!T547)=TRUE,'Cuadro de mando'!T547,"")</f>
        <v/>
      </c>
      <c r="E536" s="13" t="str">
        <f>IF(C536="","",VLOOKUP(C536,'Límites Gráfico'!$A:$D,2,FALSE))</f>
        <v/>
      </c>
      <c r="F536" s="13" t="str">
        <f>IF(C536="","",VLOOKUP(C536,'Límites Gráfico'!$A:$D,3,FALSE))</f>
        <v/>
      </c>
      <c r="G536" s="41"/>
      <c r="H536" s="91"/>
    </row>
    <row r="537" spans="1:8" x14ac:dyDescent="0.25">
      <c r="A537" s="14" t="str">
        <f>IF(ISBLANK('Cuadro de mando'!B548)=TRUE,"",'Cuadro de mando'!B548)</f>
        <v/>
      </c>
      <c r="B537" s="13" t="str">
        <f>IF(ISBLANK('Cuadro de mando'!A548)=TRUE,"",'Cuadro de mando'!A548)</f>
        <v/>
      </c>
      <c r="C537" s="13" t="str">
        <f>IF(ISBLANK('Cuadro de mando'!C548)=TRUE,"",'Cuadro de mando'!C548)</f>
        <v/>
      </c>
      <c r="D537" s="13" t="str">
        <f>IF(ISNUMBER('Cuadro de mando'!T548)=TRUE,'Cuadro de mando'!T548,"")</f>
        <v/>
      </c>
      <c r="E537" s="13" t="str">
        <f>IF(C537="","",VLOOKUP(C537,'Límites Gráfico'!$A:$D,2,FALSE))</f>
        <v/>
      </c>
      <c r="F537" s="13" t="str">
        <f>IF(C537="","",VLOOKUP(C537,'Límites Gráfico'!$A:$D,3,FALSE))</f>
        <v/>
      </c>
      <c r="G537" s="41"/>
      <c r="H537" s="91"/>
    </row>
    <row r="538" spans="1:8" x14ac:dyDescent="0.25">
      <c r="A538" s="14" t="str">
        <f>IF(ISBLANK('Cuadro de mando'!B549)=TRUE,"",'Cuadro de mando'!B549)</f>
        <v/>
      </c>
      <c r="B538" s="13" t="str">
        <f>IF(ISBLANK('Cuadro de mando'!A549)=TRUE,"",'Cuadro de mando'!A549)</f>
        <v/>
      </c>
      <c r="C538" s="13" t="str">
        <f>IF(ISBLANK('Cuadro de mando'!C549)=TRUE,"",'Cuadro de mando'!C549)</f>
        <v/>
      </c>
      <c r="D538" s="13" t="str">
        <f>IF(ISNUMBER('Cuadro de mando'!T549)=TRUE,'Cuadro de mando'!T549,"")</f>
        <v/>
      </c>
      <c r="E538" s="13" t="str">
        <f>IF(C538="","",VLOOKUP(C538,'Límites Gráfico'!$A:$D,2,FALSE))</f>
        <v/>
      </c>
      <c r="F538" s="13" t="str">
        <f>IF(C538="","",VLOOKUP(C538,'Límites Gráfico'!$A:$D,3,FALSE))</f>
        <v/>
      </c>
      <c r="G538" s="41"/>
      <c r="H538" s="91"/>
    </row>
    <row r="539" spans="1:8" x14ac:dyDescent="0.25">
      <c r="A539" s="14" t="str">
        <f>IF(ISBLANK('Cuadro de mando'!B550)=TRUE,"",'Cuadro de mando'!B550)</f>
        <v/>
      </c>
      <c r="B539" s="13" t="str">
        <f>IF(ISBLANK('Cuadro de mando'!A550)=TRUE,"",'Cuadro de mando'!A550)</f>
        <v/>
      </c>
      <c r="C539" s="13" t="str">
        <f>IF(ISBLANK('Cuadro de mando'!C550)=TRUE,"",'Cuadro de mando'!C550)</f>
        <v/>
      </c>
      <c r="D539" s="13" t="str">
        <f>IF(ISNUMBER('Cuadro de mando'!T550)=TRUE,'Cuadro de mando'!T550,"")</f>
        <v/>
      </c>
      <c r="E539" s="13" t="str">
        <f>IF(C539="","",VLOOKUP(C539,'Límites Gráfico'!$A:$D,2,FALSE))</f>
        <v/>
      </c>
      <c r="F539" s="13" t="str">
        <f>IF(C539="","",VLOOKUP(C539,'Límites Gráfico'!$A:$D,3,FALSE))</f>
        <v/>
      </c>
      <c r="G539" s="41"/>
      <c r="H539" s="91"/>
    </row>
    <row r="540" spans="1:8" x14ac:dyDescent="0.25">
      <c r="A540" s="14" t="str">
        <f>IF(ISBLANK('Cuadro de mando'!B551)=TRUE,"",'Cuadro de mando'!B551)</f>
        <v/>
      </c>
      <c r="B540" s="13" t="str">
        <f>IF(ISBLANK('Cuadro de mando'!A551)=TRUE,"",'Cuadro de mando'!A551)</f>
        <v/>
      </c>
      <c r="C540" s="13" t="str">
        <f>IF(ISBLANK('Cuadro de mando'!C551)=TRUE,"",'Cuadro de mando'!C551)</f>
        <v/>
      </c>
      <c r="D540" s="13" t="str">
        <f>IF(ISNUMBER('Cuadro de mando'!T551)=TRUE,'Cuadro de mando'!T551,"")</f>
        <v/>
      </c>
      <c r="E540" s="13" t="str">
        <f>IF(C540="","",VLOOKUP(C540,'Límites Gráfico'!$A:$D,2,FALSE))</f>
        <v/>
      </c>
      <c r="F540" s="13" t="str">
        <f>IF(C540="","",VLOOKUP(C540,'Límites Gráfico'!$A:$D,3,FALSE))</f>
        <v/>
      </c>
      <c r="G540" s="41"/>
      <c r="H540" s="91"/>
    </row>
    <row r="541" spans="1:8" x14ac:dyDescent="0.25">
      <c r="A541" s="14" t="str">
        <f>IF(ISBLANK('Cuadro de mando'!B552)=TRUE,"",'Cuadro de mando'!B552)</f>
        <v/>
      </c>
      <c r="B541" s="13" t="str">
        <f>IF(ISBLANK('Cuadro de mando'!A552)=TRUE,"",'Cuadro de mando'!A552)</f>
        <v/>
      </c>
      <c r="C541" s="13" t="str">
        <f>IF(ISBLANK('Cuadro de mando'!C552)=TRUE,"",'Cuadro de mando'!C552)</f>
        <v/>
      </c>
      <c r="D541" s="13" t="str">
        <f>IF(ISNUMBER('Cuadro de mando'!T552)=TRUE,'Cuadro de mando'!T552,"")</f>
        <v/>
      </c>
      <c r="E541" s="13" t="str">
        <f>IF(C541="","",VLOOKUP(C541,'Límites Gráfico'!$A:$D,2,FALSE))</f>
        <v/>
      </c>
      <c r="F541" s="13" t="str">
        <f>IF(C541="","",VLOOKUP(C541,'Límites Gráfico'!$A:$D,3,FALSE))</f>
        <v/>
      </c>
      <c r="G541" s="41"/>
      <c r="H541" s="91"/>
    </row>
    <row r="542" spans="1:8" x14ac:dyDescent="0.25">
      <c r="A542" s="14" t="str">
        <f>IF(ISBLANK('Cuadro de mando'!B553)=TRUE,"",'Cuadro de mando'!B553)</f>
        <v/>
      </c>
      <c r="B542" s="13" t="str">
        <f>IF(ISBLANK('Cuadro de mando'!A553)=TRUE,"",'Cuadro de mando'!A553)</f>
        <v/>
      </c>
      <c r="C542" s="13" t="str">
        <f>IF(ISBLANK('Cuadro de mando'!C553)=TRUE,"",'Cuadro de mando'!C553)</f>
        <v/>
      </c>
      <c r="D542" s="13" t="str">
        <f>IF(ISNUMBER('Cuadro de mando'!T553)=TRUE,'Cuadro de mando'!T553,"")</f>
        <v/>
      </c>
      <c r="E542" s="13" t="str">
        <f>IF(C542="","",VLOOKUP(C542,'Límites Gráfico'!$A:$D,2,FALSE))</f>
        <v/>
      </c>
      <c r="F542" s="13" t="str">
        <f>IF(C542="","",VLOOKUP(C542,'Límites Gráfico'!$A:$D,3,FALSE))</f>
        <v/>
      </c>
      <c r="G542" s="41"/>
      <c r="H542" s="91"/>
    </row>
    <row r="543" spans="1:8" x14ac:dyDescent="0.25">
      <c r="A543" s="14" t="str">
        <f>IF(ISBLANK('Cuadro de mando'!B554)=TRUE,"",'Cuadro de mando'!B554)</f>
        <v/>
      </c>
      <c r="B543" s="13" t="str">
        <f>IF(ISBLANK('Cuadro de mando'!A554)=TRUE,"",'Cuadro de mando'!A554)</f>
        <v/>
      </c>
      <c r="C543" s="13" t="str">
        <f>IF(ISBLANK('Cuadro de mando'!C554)=TRUE,"",'Cuadro de mando'!C554)</f>
        <v/>
      </c>
      <c r="D543" s="13" t="str">
        <f>IF(ISNUMBER('Cuadro de mando'!T554)=TRUE,'Cuadro de mando'!T554,"")</f>
        <v/>
      </c>
      <c r="E543" s="13" t="str">
        <f>IF(C543="","",VLOOKUP(C543,'Límites Gráfico'!$A:$D,2,FALSE))</f>
        <v/>
      </c>
      <c r="F543" s="13" t="str">
        <f>IF(C543="","",VLOOKUP(C543,'Límites Gráfico'!$A:$D,3,FALSE))</f>
        <v/>
      </c>
      <c r="G543" s="41"/>
      <c r="H543" s="91"/>
    </row>
    <row r="544" spans="1:8" x14ac:dyDescent="0.25">
      <c r="A544" s="14" t="str">
        <f>IF(ISBLANK('Cuadro de mando'!B555)=TRUE,"",'Cuadro de mando'!B555)</f>
        <v/>
      </c>
      <c r="B544" s="13" t="str">
        <f>IF(ISBLANK('Cuadro de mando'!A555)=TRUE,"",'Cuadro de mando'!A555)</f>
        <v/>
      </c>
      <c r="C544" s="13" t="str">
        <f>IF(ISBLANK('Cuadro de mando'!C555)=TRUE,"",'Cuadro de mando'!C555)</f>
        <v/>
      </c>
      <c r="D544" s="13" t="str">
        <f>IF(ISNUMBER('Cuadro de mando'!T555)=TRUE,'Cuadro de mando'!T555,"")</f>
        <v/>
      </c>
      <c r="E544" s="13" t="str">
        <f>IF(C544="","",VLOOKUP(C544,'Límites Gráfico'!$A:$D,2,FALSE))</f>
        <v/>
      </c>
      <c r="F544" s="13" t="str">
        <f>IF(C544="","",VLOOKUP(C544,'Límites Gráfico'!$A:$D,3,FALSE))</f>
        <v/>
      </c>
      <c r="G544" s="41"/>
      <c r="H544" s="91"/>
    </row>
    <row r="545" spans="1:8" x14ac:dyDescent="0.25">
      <c r="A545" s="14" t="str">
        <f>IF(ISBLANK('Cuadro de mando'!B556)=TRUE,"",'Cuadro de mando'!B556)</f>
        <v/>
      </c>
      <c r="B545" s="13" t="str">
        <f>IF(ISBLANK('Cuadro de mando'!A556)=TRUE,"",'Cuadro de mando'!A556)</f>
        <v/>
      </c>
      <c r="C545" s="13" t="str">
        <f>IF(ISBLANK('Cuadro de mando'!C556)=TRUE,"",'Cuadro de mando'!C556)</f>
        <v/>
      </c>
      <c r="D545" s="13" t="str">
        <f>IF(ISNUMBER('Cuadro de mando'!T556)=TRUE,'Cuadro de mando'!T556,"")</f>
        <v/>
      </c>
      <c r="E545" s="13" t="str">
        <f>IF(C545="","",VLOOKUP(C545,'Límites Gráfico'!$A:$D,2,FALSE))</f>
        <v/>
      </c>
      <c r="F545" s="13" t="str">
        <f>IF(C545="","",VLOOKUP(C545,'Límites Gráfico'!$A:$D,3,FALSE))</f>
        <v/>
      </c>
      <c r="G545" s="41"/>
      <c r="H545" s="91"/>
    </row>
    <row r="546" spans="1:8" x14ac:dyDescent="0.25">
      <c r="A546" s="14" t="str">
        <f>IF(ISBLANK('Cuadro de mando'!B557)=TRUE,"",'Cuadro de mando'!B557)</f>
        <v/>
      </c>
      <c r="B546" s="13" t="str">
        <f>IF(ISBLANK('Cuadro de mando'!A557)=TRUE,"",'Cuadro de mando'!A557)</f>
        <v/>
      </c>
      <c r="C546" s="13" t="str">
        <f>IF(ISBLANK('Cuadro de mando'!C557)=TRUE,"",'Cuadro de mando'!C557)</f>
        <v/>
      </c>
      <c r="D546" s="13" t="str">
        <f>IF(ISNUMBER('Cuadro de mando'!T557)=TRUE,'Cuadro de mando'!T557,"")</f>
        <v/>
      </c>
      <c r="E546" s="13" t="str">
        <f>IF(C546="","",VLOOKUP(C546,'Límites Gráfico'!$A:$D,2,FALSE))</f>
        <v/>
      </c>
      <c r="F546" s="13" t="str">
        <f>IF(C546="","",VLOOKUP(C546,'Límites Gráfico'!$A:$D,3,FALSE))</f>
        <v/>
      </c>
      <c r="G546" s="41"/>
      <c r="H546" s="91"/>
    </row>
    <row r="547" spans="1:8" x14ac:dyDescent="0.25">
      <c r="A547" s="14" t="str">
        <f>IF(ISBLANK('Cuadro de mando'!B558)=TRUE,"",'Cuadro de mando'!B558)</f>
        <v/>
      </c>
      <c r="B547" s="13" t="str">
        <f>IF(ISBLANK('Cuadro de mando'!A558)=TRUE,"",'Cuadro de mando'!A558)</f>
        <v/>
      </c>
      <c r="C547" s="13" t="str">
        <f>IF(ISBLANK('Cuadro de mando'!C558)=TRUE,"",'Cuadro de mando'!C558)</f>
        <v/>
      </c>
      <c r="D547" s="13" t="str">
        <f>IF(ISNUMBER('Cuadro de mando'!T558)=TRUE,'Cuadro de mando'!T558,"")</f>
        <v/>
      </c>
      <c r="E547" s="13" t="str">
        <f>IF(C547="","",VLOOKUP(C547,'Límites Gráfico'!$A:$D,2,FALSE))</f>
        <v/>
      </c>
      <c r="F547" s="13" t="str">
        <f>IF(C547="","",VLOOKUP(C547,'Límites Gráfico'!$A:$D,3,FALSE))</f>
        <v/>
      </c>
      <c r="G547" s="41"/>
      <c r="H547" s="91"/>
    </row>
    <row r="548" spans="1:8" x14ac:dyDescent="0.25">
      <c r="A548" s="14" t="str">
        <f>IF(ISBLANK('Cuadro de mando'!B559)=TRUE,"",'Cuadro de mando'!B559)</f>
        <v/>
      </c>
      <c r="B548" s="13" t="str">
        <f>IF(ISBLANK('Cuadro de mando'!A559)=TRUE,"",'Cuadro de mando'!A559)</f>
        <v/>
      </c>
      <c r="C548" s="13" t="str">
        <f>IF(ISBLANK('Cuadro de mando'!C559)=TRUE,"",'Cuadro de mando'!C559)</f>
        <v/>
      </c>
      <c r="D548" s="13" t="str">
        <f>IF(ISNUMBER('Cuadro de mando'!T559)=TRUE,'Cuadro de mando'!T559,"")</f>
        <v/>
      </c>
      <c r="E548" s="13" t="str">
        <f>IF(C548="","",VLOOKUP(C548,'Límites Gráfico'!$A:$D,2,FALSE))</f>
        <v/>
      </c>
      <c r="F548" s="13" t="str">
        <f>IF(C548="","",VLOOKUP(C548,'Límites Gráfico'!$A:$D,3,FALSE))</f>
        <v/>
      </c>
      <c r="G548" s="41"/>
      <c r="H548" s="91"/>
    </row>
    <row r="549" spans="1:8" x14ac:dyDescent="0.25">
      <c r="A549" s="14" t="str">
        <f>IF(ISBLANK('Cuadro de mando'!B560)=TRUE,"",'Cuadro de mando'!B560)</f>
        <v/>
      </c>
      <c r="B549" s="13" t="str">
        <f>IF(ISBLANK('Cuadro de mando'!A560)=TRUE,"",'Cuadro de mando'!A560)</f>
        <v/>
      </c>
      <c r="C549" s="13" t="str">
        <f>IF(ISBLANK('Cuadro de mando'!C560)=TRUE,"",'Cuadro de mando'!C560)</f>
        <v/>
      </c>
      <c r="D549" s="13" t="str">
        <f>IF(ISNUMBER('Cuadro de mando'!T560)=TRUE,'Cuadro de mando'!T560,"")</f>
        <v/>
      </c>
      <c r="E549" s="13" t="str">
        <f>IF(C549="","",VLOOKUP(C549,'Límites Gráfico'!$A:$D,2,FALSE))</f>
        <v/>
      </c>
      <c r="F549" s="13" t="str">
        <f>IF(C549="","",VLOOKUP(C549,'Límites Gráfico'!$A:$D,3,FALSE))</f>
        <v/>
      </c>
      <c r="G549" s="41"/>
      <c r="H549" s="91"/>
    </row>
    <row r="550" spans="1:8" x14ac:dyDescent="0.25">
      <c r="A550" s="14" t="str">
        <f>IF(ISBLANK('Cuadro de mando'!B561)=TRUE,"",'Cuadro de mando'!B561)</f>
        <v/>
      </c>
      <c r="B550" s="13" t="str">
        <f>IF(ISBLANK('Cuadro de mando'!A561)=TRUE,"",'Cuadro de mando'!A561)</f>
        <v/>
      </c>
      <c r="C550" s="13" t="str">
        <f>IF(ISBLANK('Cuadro de mando'!C561)=TRUE,"",'Cuadro de mando'!C561)</f>
        <v/>
      </c>
      <c r="D550" s="13" t="str">
        <f>IF(ISNUMBER('Cuadro de mando'!T561)=TRUE,'Cuadro de mando'!T561,"")</f>
        <v/>
      </c>
      <c r="E550" s="13" t="str">
        <f>IF(C550="","",VLOOKUP(C550,'Límites Gráfico'!$A:$D,2,FALSE))</f>
        <v/>
      </c>
      <c r="F550" s="13" t="str">
        <f>IF(C550="","",VLOOKUP(C550,'Límites Gráfico'!$A:$D,3,FALSE))</f>
        <v/>
      </c>
      <c r="G550" s="41"/>
      <c r="H550" s="91"/>
    </row>
    <row r="551" spans="1:8" x14ac:dyDescent="0.25">
      <c r="A551" s="14" t="str">
        <f>IF(ISBLANK('Cuadro de mando'!B562)=TRUE,"",'Cuadro de mando'!B562)</f>
        <v/>
      </c>
      <c r="B551" s="13" t="str">
        <f>IF(ISBLANK('Cuadro de mando'!A562)=TRUE,"",'Cuadro de mando'!A562)</f>
        <v/>
      </c>
      <c r="C551" s="13" t="str">
        <f>IF(ISBLANK('Cuadro de mando'!C562)=TRUE,"",'Cuadro de mando'!C562)</f>
        <v/>
      </c>
      <c r="D551" s="13" t="str">
        <f>IF(ISNUMBER('Cuadro de mando'!T562)=TRUE,'Cuadro de mando'!T562,"")</f>
        <v/>
      </c>
      <c r="E551" s="13" t="str">
        <f>IF(C551="","",VLOOKUP(C551,'Límites Gráfico'!$A:$D,2,FALSE))</f>
        <v/>
      </c>
      <c r="F551" s="13" t="str">
        <f>IF(C551="","",VLOOKUP(C551,'Límites Gráfico'!$A:$D,3,FALSE))</f>
        <v/>
      </c>
      <c r="G551" s="41"/>
      <c r="H551" s="91"/>
    </row>
    <row r="552" spans="1:8" x14ac:dyDescent="0.25">
      <c r="A552" s="14" t="str">
        <f>IF(ISBLANK('Cuadro de mando'!B563)=TRUE,"",'Cuadro de mando'!B563)</f>
        <v/>
      </c>
      <c r="B552" s="13" t="str">
        <f>IF(ISBLANK('Cuadro de mando'!A563)=TRUE,"",'Cuadro de mando'!A563)</f>
        <v/>
      </c>
      <c r="C552" s="13" t="str">
        <f>IF(ISBLANK('Cuadro de mando'!C563)=TRUE,"",'Cuadro de mando'!C563)</f>
        <v/>
      </c>
      <c r="D552" s="13" t="str">
        <f>IF(ISNUMBER('Cuadro de mando'!T563)=TRUE,'Cuadro de mando'!T563,"")</f>
        <v/>
      </c>
      <c r="E552" s="13" t="str">
        <f>IF(C552="","",VLOOKUP(C552,'Límites Gráfico'!$A:$D,2,FALSE))</f>
        <v/>
      </c>
      <c r="F552" s="13" t="str">
        <f>IF(C552="","",VLOOKUP(C552,'Límites Gráfico'!$A:$D,3,FALSE))</f>
        <v/>
      </c>
      <c r="G552" s="41"/>
      <c r="H552" s="91"/>
    </row>
    <row r="553" spans="1:8" x14ac:dyDescent="0.25">
      <c r="A553" s="14" t="str">
        <f>IF(ISBLANK('Cuadro de mando'!B564)=TRUE,"",'Cuadro de mando'!B564)</f>
        <v/>
      </c>
      <c r="B553" s="13" t="str">
        <f>IF(ISBLANK('Cuadro de mando'!A564)=TRUE,"",'Cuadro de mando'!A564)</f>
        <v/>
      </c>
      <c r="C553" s="13" t="str">
        <f>IF(ISBLANK('Cuadro de mando'!C564)=TRUE,"",'Cuadro de mando'!C564)</f>
        <v/>
      </c>
      <c r="D553" s="13" t="str">
        <f>IF(ISNUMBER('Cuadro de mando'!T564)=TRUE,'Cuadro de mando'!T564,"")</f>
        <v/>
      </c>
      <c r="E553" s="13" t="str">
        <f>IF(C553="","",VLOOKUP(C553,'Límites Gráfico'!$A:$D,2,FALSE))</f>
        <v/>
      </c>
      <c r="F553" s="13" t="str">
        <f>IF(C553="","",VLOOKUP(C553,'Límites Gráfico'!$A:$D,3,FALSE))</f>
        <v/>
      </c>
      <c r="G553" s="41"/>
      <c r="H553" s="91"/>
    </row>
    <row r="554" spans="1:8" x14ac:dyDescent="0.25">
      <c r="A554" s="14" t="str">
        <f>IF(ISBLANK('Cuadro de mando'!B565)=TRUE,"",'Cuadro de mando'!B565)</f>
        <v/>
      </c>
      <c r="B554" s="13" t="str">
        <f>IF(ISBLANK('Cuadro de mando'!A565)=TRUE,"",'Cuadro de mando'!A565)</f>
        <v/>
      </c>
      <c r="C554" s="13" t="str">
        <f>IF(ISBLANK('Cuadro de mando'!C565)=TRUE,"",'Cuadro de mando'!C565)</f>
        <v/>
      </c>
      <c r="D554" s="13" t="str">
        <f>IF(ISNUMBER('Cuadro de mando'!T565)=TRUE,'Cuadro de mando'!T565,"")</f>
        <v/>
      </c>
      <c r="E554" s="13" t="str">
        <f>IF(C554="","",VLOOKUP(C554,'Límites Gráfico'!$A:$D,2,FALSE))</f>
        <v/>
      </c>
      <c r="F554" s="13" t="str">
        <f>IF(C554="","",VLOOKUP(C554,'Límites Gráfico'!$A:$D,3,FALSE))</f>
        <v/>
      </c>
      <c r="G554" s="41"/>
      <c r="H554" s="91"/>
    </row>
    <row r="555" spans="1:8" x14ac:dyDescent="0.25">
      <c r="A555" s="14" t="str">
        <f>IF(ISBLANK('Cuadro de mando'!B566)=TRUE,"",'Cuadro de mando'!B566)</f>
        <v/>
      </c>
      <c r="B555" s="13" t="str">
        <f>IF(ISBLANK('Cuadro de mando'!A566)=TRUE,"",'Cuadro de mando'!A566)</f>
        <v/>
      </c>
      <c r="C555" s="13" t="str">
        <f>IF(ISBLANK('Cuadro de mando'!C566)=TRUE,"",'Cuadro de mando'!C566)</f>
        <v/>
      </c>
      <c r="D555" s="13" t="str">
        <f>IF(ISNUMBER('Cuadro de mando'!T566)=TRUE,'Cuadro de mando'!T566,"")</f>
        <v/>
      </c>
      <c r="E555" s="13" t="str">
        <f>IF(C555="","",VLOOKUP(C555,'Límites Gráfico'!$A:$D,2,FALSE))</f>
        <v/>
      </c>
      <c r="F555" s="13" t="str">
        <f>IF(C555="","",VLOOKUP(C555,'Límites Gráfico'!$A:$D,3,FALSE))</f>
        <v/>
      </c>
      <c r="G555" s="41"/>
      <c r="H555" s="91"/>
    </row>
    <row r="556" spans="1:8" x14ac:dyDescent="0.25">
      <c r="A556" s="14" t="str">
        <f>IF(ISBLANK('Cuadro de mando'!B567)=TRUE,"",'Cuadro de mando'!B567)</f>
        <v/>
      </c>
      <c r="B556" s="13" t="str">
        <f>IF(ISBLANK('Cuadro de mando'!A567)=TRUE,"",'Cuadro de mando'!A567)</f>
        <v/>
      </c>
      <c r="C556" s="13" t="str">
        <f>IF(ISBLANK('Cuadro de mando'!C567)=TRUE,"",'Cuadro de mando'!C567)</f>
        <v/>
      </c>
      <c r="D556" s="13" t="str">
        <f>IF(ISNUMBER('Cuadro de mando'!T567)=TRUE,'Cuadro de mando'!T567,"")</f>
        <v/>
      </c>
      <c r="E556" s="13" t="str">
        <f>IF(C556="","",VLOOKUP(C556,'Límites Gráfico'!$A:$D,2,FALSE))</f>
        <v/>
      </c>
      <c r="F556" s="13" t="str">
        <f>IF(C556="","",VLOOKUP(C556,'Límites Gráfico'!$A:$D,3,FALSE))</f>
        <v/>
      </c>
      <c r="G556" s="41"/>
      <c r="H556" s="91"/>
    </row>
    <row r="557" spans="1:8" x14ac:dyDescent="0.25">
      <c r="A557" s="14" t="str">
        <f>IF(ISBLANK('Cuadro de mando'!B568)=TRUE,"",'Cuadro de mando'!B568)</f>
        <v/>
      </c>
      <c r="B557" s="13" t="str">
        <f>IF(ISBLANK('Cuadro de mando'!A568)=TRUE,"",'Cuadro de mando'!A568)</f>
        <v/>
      </c>
      <c r="C557" s="13" t="str">
        <f>IF(ISBLANK('Cuadro de mando'!C568)=TRUE,"",'Cuadro de mando'!C568)</f>
        <v/>
      </c>
      <c r="D557" s="13" t="str">
        <f>IF(ISNUMBER('Cuadro de mando'!T568)=TRUE,'Cuadro de mando'!T568,"")</f>
        <v/>
      </c>
      <c r="E557" s="13" t="str">
        <f>IF(C557="","",VLOOKUP(C557,'Límites Gráfico'!$A:$D,2,FALSE))</f>
        <v/>
      </c>
      <c r="F557" s="13" t="str">
        <f>IF(C557="","",VLOOKUP(C557,'Límites Gráfico'!$A:$D,3,FALSE))</f>
        <v/>
      </c>
      <c r="G557" s="41"/>
      <c r="H557" s="91"/>
    </row>
    <row r="558" spans="1:8" x14ac:dyDescent="0.25">
      <c r="A558" s="14" t="str">
        <f>IF(ISBLANK('Cuadro de mando'!B569)=TRUE,"",'Cuadro de mando'!B569)</f>
        <v/>
      </c>
      <c r="B558" s="13" t="str">
        <f>IF(ISBLANK('Cuadro de mando'!A569)=TRUE,"",'Cuadro de mando'!A569)</f>
        <v/>
      </c>
      <c r="C558" s="13" t="str">
        <f>IF(ISBLANK('Cuadro de mando'!C569)=TRUE,"",'Cuadro de mando'!C569)</f>
        <v/>
      </c>
      <c r="D558" s="13" t="str">
        <f>IF(ISNUMBER('Cuadro de mando'!T569)=TRUE,'Cuadro de mando'!T569,"")</f>
        <v/>
      </c>
      <c r="E558" s="13" t="str">
        <f>IF(C558="","",VLOOKUP(C558,'Límites Gráfico'!$A:$D,2,FALSE))</f>
        <v/>
      </c>
      <c r="F558" s="13" t="str">
        <f>IF(C558="","",VLOOKUP(C558,'Límites Gráfico'!$A:$D,3,FALSE))</f>
        <v/>
      </c>
      <c r="G558" s="41"/>
      <c r="H558" s="91"/>
    </row>
    <row r="559" spans="1:8" x14ac:dyDescent="0.25">
      <c r="A559" s="14" t="str">
        <f>IF(ISBLANK('Cuadro de mando'!B570)=TRUE,"",'Cuadro de mando'!B570)</f>
        <v/>
      </c>
      <c r="B559" s="13" t="str">
        <f>IF(ISBLANK('Cuadro de mando'!A570)=TRUE,"",'Cuadro de mando'!A570)</f>
        <v/>
      </c>
      <c r="C559" s="13" t="str">
        <f>IF(ISBLANK('Cuadro de mando'!C570)=TRUE,"",'Cuadro de mando'!C570)</f>
        <v/>
      </c>
      <c r="D559" s="13" t="str">
        <f>IF(ISNUMBER('Cuadro de mando'!T570)=TRUE,'Cuadro de mando'!T570,"")</f>
        <v/>
      </c>
      <c r="E559" s="13" t="str">
        <f>IF(C559="","",VLOOKUP(C559,'Límites Gráfico'!$A:$D,2,FALSE))</f>
        <v/>
      </c>
      <c r="F559" s="13" t="str">
        <f>IF(C559="","",VLOOKUP(C559,'Límites Gráfico'!$A:$D,3,FALSE))</f>
        <v/>
      </c>
      <c r="G559" s="41"/>
      <c r="H559" s="91"/>
    </row>
    <row r="560" spans="1:8" x14ac:dyDescent="0.25">
      <c r="A560" s="14" t="str">
        <f>IF(ISBLANK('Cuadro de mando'!B571)=TRUE,"",'Cuadro de mando'!B571)</f>
        <v/>
      </c>
      <c r="B560" s="13" t="str">
        <f>IF(ISBLANK('Cuadro de mando'!A571)=TRUE,"",'Cuadro de mando'!A571)</f>
        <v/>
      </c>
      <c r="C560" s="13" t="str">
        <f>IF(ISBLANK('Cuadro de mando'!C571)=TRUE,"",'Cuadro de mando'!C571)</f>
        <v/>
      </c>
      <c r="D560" s="13" t="str">
        <f>IF(ISNUMBER('Cuadro de mando'!T571)=TRUE,'Cuadro de mando'!T571,"")</f>
        <v/>
      </c>
      <c r="E560" s="13" t="str">
        <f>IF(C560="","",VLOOKUP(C560,'Límites Gráfico'!$A:$D,2,FALSE))</f>
        <v/>
      </c>
      <c r="F560" s="13" t="str">
        <f>IF(C560="","",VLOOKUP(C560,'Límites Gráfico'!$A:$D,3,FALSE))</f>
        <v/>
      </c>
      <c r="G560" s="41"/>
      <c r="H560" s="91"/>
    </row>
    <row r="561" spans="1:8" x14ac:dyDescent="0.25">
      <c r="A561" s="14" t="str">
        <f>IF(ISBLANK('Cuadro de mando'!B572)=TRUE,"",'Cuadro de mando'!B572)</f>
        <v/>
      </c>
      <c r="B561" s="13" t="str">
        <f>IF(ISBLANK('Cuadro de mando'!A572)=TRUE,"",'Cuadro de mando'!A572)</f>
        <v/>
      </c>
      <c r="C561" s="13" t="str">
        <f>IF(ISBLANK('Cuadro de mando'!C572)=TRUE,"",'Cuadro de mando'!C572)</f>
        <v/>
      </c>
      <c r="D561" s="13" t="str">
        <f>IF(ISNUMBER('Cuadro de mando'!T572)=TRUE,'Cuadro de mando'!T572,"")</f>
        <v/>
      </c>
      <c r="E561" s="13" t="str">
        <f>IF(C561="","",VLOOKUP(C561,'Límites Gráfico'!$A:$D,2,FALSE))</f>
        <v/>
      </c>
      <c r="F561" s="13" t="str">
        <f>IF(C561="","",VLOOKUP(C561,'Límites Gráfico'!$A:$D,3,FALSE))</f>
        <v/>
      </c>
      <c r="G561" s="41"/>
      <c r="H561" s="91"/>
    </row>
    <row r="562" spans="1:8" x14ac:dyDescent="0.25">
      <c r="A562" s="14" t="str">
        <f>IF(ISBLANK('Cuadro de mando'!B573)=TRUE,"",'Cuadro de mando'!B573)</f>
        <v/>
      </c>
      <c r="B562" s="13" t="str">
        <f>IF(ISBLANK('Cuadro de mando'!A573)=TRUE,"",'Cuadro de mando'!A573)</f>
        <v/>
      </c>
      <c r="C562" s="13" t="str">
        <f>IF(ISBLANK('Cuadro de mando'!C573)=TRUE,"",'Cuadro de mando'!C573)</f>
        <v/>
      </c>
      <c r="D562" s="13" t="str">
        <f>IF(ISNUMBER('Cuadro de mando'!T573)=TRUE,'Cuadro de mando'!T573,"")</f>
        <v/>
      </c>
      <c r="E562" s="13" t="str">
        <f>IF(C562="","",VLOOKUP(C562,'Límites Gráfico'!$A:$D,2,FALSE))</f>
        <v/>
      </c>
      <c r="F562" s="13" t="str">
        <f>IF(C562="","",VLOOKUP(C562,'Límites Gráfico'!$A:$D,3,FALSE))</f>
        <v/>
      </c>
      <c r="G562" s="41"/>
      <c r="H562" s="91"/>
    </row>
    <row r="563" spans="1:8" x14ac:dyDescent="0.25">
      <c r="A563" s="14" t="str">
        <f>IF(ISBLANK('Cuadro de mando'!B574)=TRUE,"",'Cuadro de mando'!B574)</f>
        <v/>
      </c>
      <c r="B563" s="13" t="str">
        <f>IF(ISBLANK('Cuadro de mando'!A574)=TRUE,"",'Cuadro de mando'!A574)</f>
        <v/>
      </c>
      <c r="C563" s="13" t="str">
        <f>IF(ISBLANK('Cuadro de mando'!C574)=TRUE,"",'Cuadro de mando'!C574)</f>
        <v/>
      </c>
      <c r="D563" s="13" t="str">
        <f>IF(ISNUMBER('Cuadro de mando'!T574)=TRUE,'Cuadro de mando'!T574,"")</f>
        <v/>
      </c>
      <c r="E563" s="13" t="str">
        <f>IF(C563="","",VLOOKUP(C563,'Límites Gráfico'!$A:$D,2,FALSE))</f>
        <v/>
      </c>
      <c r="F563" s="13" t="str">
        <f>IF(C563="","",VLOOKUP(C563,'Límites Gráfico'!$A:$D,3,FALSE))</f>
        <v/>
      </c>
      <c r="G563" s="41"/>
      <c r="H563" s="91"/>
    </row>
    <row r="564" spans="1:8" x14ac:dyDescent="0.25">
      <c r="A564" s="14" t="str">
        <f>IF(ISBLANK('Cuadro de mando'!B575)=TRUE,"",'Cuadro de mando'!B575)</f>
        <v/>
      </c>
      <c r="B564" s="13" t="str">
        <f>IF(ISBLANK('Cuadro de mando'!A575)=TRUE,"",'Cuadro de mando'!A575)</f>
        <v/>
      </c>
      <c r="C564" s="13" t="str">
        <f>IF(ISBLANK('Cuadro de mando'!C575)=TRUE,"",'Cuadro de mando'!C575)</f>
        <v/>
      </c>
      <c r="D564" s="13" t="str">
        <f>IF(ISNUMBER('Cuadro de mando'!T575)=TRUE,'Cuadro de mando'!T575,"")</f>
        <v/>
      </c>
      <c r="E564" s="13" t="str">
        <f>IF(C564="","",VLOOKUP(C564,'Límites Gráfico'!$A:$D,2,FALSE))</f>
        <v/>
      </c>
      <c r="F564" s="13" t="str">
        <f>IF(C564="","",VLOOKUP(C564,'Límites Gráfico'!$A:$D,3,FALSE))</f>
        <v/>
      </c>
      <c r="G564" s="41"/>
      <c r="H564" s="91"/>
    </row>
    <row r="565" spans="1:8" x14ac:dyDescent="0.25">
      <c r="A565" s="14" t="str">
        <f>IF(ISBLANK('Cuadro de mando'!B576)=TRUE,"",'Cuadro de mando'!B576)</f>
        <v/>
      </c>
      <c r="B565" s="13" t="str">
        <f>IF(ISBLANK('Cuadro de mando'!A576)=TRUE,"",'Cuadro de mando'!A576)</f>
        <v/>
      </c>
      <c r="C565" s="13" t="str">
        <f>IF(ISBLANK('Cuadro de mando'!C576)=TRUE,"",'Cuadro de mando'!C576)</f>
        <v/>
      </c>
      <c r="D565" s="13" t="str">
        <f>IF(ISNUMBER('Cuadro de mando'!T576)=TRUE,'Cuadro de mando'!T576,"")</f>
        <v/>
      </c>
      <c r="E565" s="13" t="str">
        <f>IF(C565="","",VLOOKUP(C565,'Límites Gráfico'!$A:$D,2,FALSE))</f>
        <v/>
      </c>
      <c r="F565" s="13" t="str">
        <f>IF(C565="","",VLOOKUP(C565,'Límites Gráfico'!$A:$D,3,FALSE))</f>
        <v/>
      </c>
      <c r="G565" s="41"/>
      <c r="H565" s="91"/>
    </row>
    <row r="566" spans="1:8" x14ac:dyDescent="0.25">
      <c r="A566" s="14" t="str">
        <f>IF(ISBLANK('Cuadro de mando'!B577)=TRUE,"",'Cuadro de mando'!B577)</f>
        <v/>
      </c>
      <c r="B566" s="13" t="str">
        <f>IF(ISBLANK('Cuadro de mando'!A577)=TRUE,"",'Cuadro de mando'!A577)</f>
        <v/>
      </c>
      <c r="C566" s="13" t="str">
        <f>IF(ISBLANK('Cuadro de mando'!C577)=TRUE,"",'Cuadro de mando'!C577)</f>
        <v/>
      </c>
      <c r="D566" s="13" t="str">
        <f>IF(ISNUMBER('Cuadro de mando'!T577)=TRUE,'Cuadro de mando'!T577,"")</f>
        <v/>
      </c>
      <c r="E566" s="13" t="str">
        <f>IF(C566="","",VLOOKUP(C566,'Límites Gráfico'!$A:$D,2,FALSE))</f>
        <v/>
      </c>
      <c r="F566" s="13" t="str">
        <f>IF(C566="","",VLOOKUP(C566,'Límites Gráfico'!$A:$D,3,FALSE))</f>
        <v/>
      </c>
      <c r="G566" s="41"/>
      <c r="H566" s="91"/>
    </row>
    <row r="567" spans="1:8" x14ac:dyDescent="0.25">
      <c r="A567" s="14" t="str">
        <f>IF(ISBLANK('Cuadro de mando'!B578)=TRUE,"",'Cuadro de mando'!B578)</f>
        <v/>
      </c>
      <c r="B567" s="13" t="str">
        <f>IF(ISBLANK('Cuadro de mando'!A578)=TRUE,"",'Cuadro de mando'!A578)</f>
        <v/>
      </c>
      <c r="C567" s="13" t="str">
        <f>IF(ISBLANK('Cuadro de mando'!C578)=TRUE,"",'Cuadro de mando'!C578)</f>
        <v/>
      </c>
      <c r="D567" s="13" t="str">
        <f>IF(ISNUMBER('Cuadro de mando'!T578)=TRUE,'Cuadro de mando'!T578,"")</f>
        <v/>
      </c>
      <c r="E567" s="13" t="str">
        <f>IF(C567="","",VLOOKUP(C567,'Límites Gráfico'!$A:$D,2,FALSE))</f>
        <v/>
      </c>
      <c r="F567" s="13" t="str">
        <f>IF(C567="","",VLOOKUP(C567,'Límites Gráfico'!$A:$D,3,FALSE))</f>
        <v/>
      </c>
      <c r="G567" s="41"/>
      <c r="H567" s="91"/>
    </row>
    <row r="568" spans="1:8" x14ac:dyDescent="0.25">
      <c r="A568" s="14" t="str">
        <f>IF(ISBLANK('Cuadro de mando'!B579)=TRUE,"",'Cuadro de mando'!B579)</f>
        <v/>
      </c>
      <c r="B568" s="13" t="str">
        <f>IF(ISBLANK('Cuadro de mando'!A579)=TRUE,"",'Cuadro de mando'!A579)</f>
        <v/>
      </c>
      <c r="C568" s="13" t="str">
        <f>IF(ISBLANK('Cuadro de mando'!C579)=TRUE,"",'Cuadro de mando'!C579)</f>
        <v/>
      </c>
      <c r="D568" s="13" t="str">
        <f>IF(ISNUMBER('Cuadro de mando'!T579)=TRUE,'Cuadro de mando'!T579,"")</f>
        <v/>
      </c>
      <c r="E568" s="13" t="str">
        <f>IF(C568="","",VLOOKUP(C568,'Límites Gráfico'!$A:$D,2,FALSE))</f>
        <v/>
      </c>
      <c r="F568" s="13" t="str">
        <f>IF(C568="","",VLOOKUP(C568,'Límites Gráfico'!$A:$D,3,FALSE))</f>
        <v/>
      </c>
      <c r="G568" s="41"/>
      <c r="H568" s="91"/>
    </row>
    <row r="569" spans="1:8" x14ac:dyDescent="0.25">
      <c r="A569" s="14" t="str">
        <f>IF(ISBLANK('Cuadro de mando'!B580)=TRUE,"",'Cuadro de mando'!B580)</f>
        <v/>
      </c>
      <c r="B569" s="13" t="str">
        <f>IF(ISBLANK('Cuadro de mando'!A580)=TRUE,"",'Cuadro de mando'!A580)</f>
        <v/>
      </c>
      <c r="C569" s="13" t="str">
        <f>IF(ISBLANK('Cuadro de mando'!C580)=TRUE,"",'Cuadro de mando'!C580)</f>
        <v/>
      </c>
      <c r="D569" s="13" t="str">
        <f>IF(ISNUMBER('Cuadro de mando'!T580)=TRUE,'Cuadro de mando'!T580,"")</f>
        <v/>
      </c>
      <c r="E569" s="13" t="str">
        <f>IF(C569="","",VLOOKUP(C569,'Límites Gráfico'!$A:$D,2,FALSE))</f>
        <v/>
      </c>
      <c r="F569" s="13" t="str">
        <f>IF(C569="","",VLOOKUP(C569,'Límites Gráfico'!$A:$D,3,FALSE))</f>
        <v/>
      </c>
      <c r="G569" s="41"/>
      <c r="H569" s="91"/>
    </row>
    <row r="570" spans="1:8" x14ac:dyDescent="0.25">
      <c r="A570" s="14" t="str">
        <f>IF(ISBLANK('Cuadro de mando'!B581)=TRUE,"",'Cuadro de mando'!B581)</f>
        <v/>
      </c>
      <c r="B570" s="13" t="str">
        <f>IF(ISBLANK('Cuadro de mando'!A581)=TRUE,"",'Cuadro de mando'!A581)</f>
        <v/>
      </c>
      <c r="C570" s="13" t="str">
        <f>IF(ISBLANK('Cuadro de mando'!C581)=TRUE,"",'Cuadro de mando'!C581)</f>
        <v/>
      </c>
      <c r="D570" s="13" t="str">
        <f>IF(ISNUMBER('Cuadro de mando'!T581)=TRUE,'Cuadro de mando'!T581,"")</f>
        <v/>
      </c>
      <c r="E570" s="13" t="str">
        <f>IF(C570="","",VLOOKUP(C570,'Límites Gráfico'!$A:$D,2,FALSE))</f>
        <v/>
      </c>
      <c r="F570" s="13" t="str">
        <f>IF(C570="","",VLOOKUP(C570,'Límites Gráfico'!$A:$D,3,FALSE))</f>
        <v/>
      </c>
      <c r="G570" s="41"/>
      <c r="H570" s="91"/>
    </row>
    <row r="571" spans="1:8" x14ac:dyDescent="0.25">
      <c r="A571" s="14" t="str">
        <f>IF(ISBLANK('Cuadro de mando'!B582)=TRUE,"",'Cuadro de mando'!B582)</f>
        <v/>
      </c>
      <c r="B571" s="13" t="str">
        <f>IF(ISBLANK('Cuadro de mando'!A582)=TRUE,"",'Cuadro de mando'!A582)</f>
        <v/>
      </c>
      <c r="C571" s="13" t="str">
        <f>IF(ISBLANK('Cuadro de mando'!C582)=TRUE,"",'Cuadro de mando'!C582)</f>
        <v/>
      </c>
      <c r="D571" s="13" t="str">
        <f>IF(ISNUMBER('Cuadro de mando'!T582)=TRUE,'Cuadro de mando'!T582,"")</f>
        <v/>
      </c>
      <c r="E571" s="13" t="str">
        <f>IF(C571="","",VLOOKUP(C571,'Límites Gráfico'!$A:$D,2,FALSE))</f>
        <v/>
      </c>
      <c r="F571" s="13" t="str">
        <f>IF(C571="","",VLOOKUP(C571,'Límites Gráfico'!$A:$D,3,FALSE))</f>
        <v/>
      </c>
      <c r="G571" s="41"/>
      <c r="H571" s="91"/>
    </row>
    <row r="572" spans="1:8" x14ac:dyDescent="0.25">
      <c r="A572" s="14" t="str">
        <f>IF(ISBLANK('Cuadro de mando'!B583)=TRUE,"",'Cuadro de mando'!B583)</f>
        <v/>
      </c>
      <c r="B572" s="13" t="str">
        <f>IF(ISBLANK('Cuadro de mando'!A583)=TRUE,"",'Cuadro de mando'!A583)</f>
        <v/>
      </c>
      <c r="C572" s="13" t="str">
        <f>IF(ISBLANK('Cuadro de mando'!C583)=TRUE,"",'Cuadro de mando'!C583)</f>
        <v/>
      </c>
      <c r="D572" s="13" t="str">
        <f>IF(ISNUMBER('Cuadro de mando'!T583)=TRUE,'Cuadro de mando'!T583,"")</f>
        <v/>
      </c>
      <c r="E572" s="13" t="str">
        <f>IF(C572="","",VLOOKUP(C572,'Límites Gráfico'!$A:$D,2,FALSE))</f>
        <v/>
      </c>
      <c r="F572" s="13" t="str">
        <f>IF(C572="","",VLOOKUP(C572,'Límites Gráfico'!$A:$D,3,FALSE))</f>
        <v/>
      </c>
      <c r="G572" s="41"/>
      <c r="H572" s="91"/>
    </row>
    <row r="573" spans="1:8" x14ac:dyDescent="0.25">
      <c r="A573" s="14" t="str">
        <f>IF(ISBLANK('Cuadro de mando'!B584)=TRUE,"",'Cuadro de mando'!B584)</f>
        <v/>
      </c>
      <c r="B573" s="13">
        <f>IF(ISBLANK('Cuadro de mando'!A584)=TRUE,"",'Cuadro de mando'!A584)</f>
        <v>43314</v>
      </c>
      <c r="C573" s="13" t="str">
        <f>IF(ISBLANK('Cuadro de mando'!C584)=TRUE,"",'Cuadro de mando'!C584)</f>
        <v/>
      </c>
      <c r="D573" s="13" t="str">
        <f>IF(ISNUMBER('Cuadro de mando'!T584)=TRUE,'Cuadro de mando'!T584,"")</f>
        <v/>
      </c>
      <c r="E573" s="13" t="str">
        <f>IF(C573="","",VLOOKUP(C573,'Límites Gráfico'!$A:$D,2,FALSE))</f>
        <v/>
      </c>
      <c r="F573" s="13" t="str">
        <f>IF(C573="","",VLOOKUP(C573,'Límites Gráfico'!$A:$D,3,FALSE))</f>
        <v/>
      </c>
      <c r="G573" s="41"/>
      <c r="H573" s="91"/>
    </row>
    <row r="574" spans="1:8" x14ac:dyDescent="0.25">
      <c r="A574" s="14" t="str">
        <f>IF(ISBLANK('Cuadro de mando'!B585)=TRUE,"",'Cuadro de mando'!B585)</f>
        <v/>
      </c>
      <c r="B574" s="13" t="str">
        <f>IF(ISBLANK('Cuadro de mando'!A585)=TRUE,"",'Cuadro de mando'!A585)</f>
        <v/>
      </c>
      <c r="C574" s="13" t="str">
        <f>IF(ISBLANK('Cuadro de mando'!C585)=TRUE,"",'Cuadro de mando'!C585)</f>
        <v/>
      </c>
      <c r="D574" s="13" t="str">
        <f>IF(ISNUMBER('Cuadro de mando'!T585)=TRUE,'Cuadro de mando'!T585,"")</f>
        <v/>
      </c>
      <c r="E574" s="13" t="str">
        <f>IF(C574="","",VLOOKUP(C574,'Límites Gráfico'!$A:$D,2,FALSE))</f>
        <v/>
      </c>
      <c r="F574" s="13" t="str">
        <f>IF(C574="","",VLOOKUP(C574,'Límites Gráfico'!$A:$D,3,FALSE))</f>
        <v/>
      </c>
      <c r="G574" s="41"/>
      <c r="H574" s="91"/>
    </row>
    <row r="575" spans="1:8" x14ac:dyDescent="0.25">
      <c r="A575" s="14" t="str">
        <f>IF(ISBLANK('Cuadro de mando'!B586)=TRUE,"",'Cuadro de mando'!B586)</f>
        <v/>
      </c>
      <c r="B575" s="13" t="str">
        <f>IF(ISBLANK('Cuadro de mando'!A586)=TRUE,"",'Cuadro de mando'!A586)</f>
        <v/>
      </c>
      <c r="C575" s="13" t="str">
        <f>IF(ISBLANK('Cuadro de mando'!C586)=TRUE,"",'Cuadro de mando'!C586)</f>
        <v/>
      </c>
      <c r="D575" s="13" t="str">
        <f>IF(ISNUMBER('Cuadro de mando'!T586)=TRUE,'Cuadro de mando'!T586,"")</f>
        <v/>
      </c>
      <c r="E575" s="13" t="str">
        <f>IF(C575="","",VLOOKUP(C575,'Límites Gráfico'!$A:$D,2,FALSE))</f>
        <v/>
      </c>
      <c r="F575" s="13" t="str">
        <f>IF(C575="","",VLOOKUP(C575,'Límites Gráfico'!$A:$D,3,FALSE))</f>
        <v/>
      </c>
      <c r="G575" s="41"/>
      <c r="H575" s="91"/>
    </row>
    <row r="576" spans="1:8" x14ac:dyDescent="0.25">
      <c r="A576" s="14" t="str">
        <f>IF(ISBLANK('Cuadro de mando'!B587)=TRUE,"",'Cuadro de mando'!B587)</f>
        <v/>
      </c>
      <c r="B576" s="13" t="str">
        <f>IF(ISBLANK('Cuadro de mando'!A587)=TRUE,"",'Cuadro de mando'!A587)</f>
        <v/>
      </c>
      <c r="C576" s="13" t="str">
        <f>IF(ISBLANK('Cuadro de mando'!C587)=TRUE,"",'Cuadro de mando'!C587)</f>
        <v/>
      </c>
      <c r="D576" s="13" t="str">
        <f>IF(ISNUMBER('Cuadro de mando'!T587)=TRUE,'Cuadro de mando'!T587,"")</f>
        <v/>
      </c>
      <c r="E576" s="13" t="str">
        <f>IF(C576="","",VLOOKUP(C576,'Límites Gráfico'!$A:$D,2,FALSE))</f>
        <v/>
      </c>
      <c r="F576" s="13" t="str">
        <f>IF(C576="","",VLOOKUP(C576,'Límites Gráfico'!$A:$D,3,FALSE))</f>
        <v/>
      </c>
      <c r="G576" s="41"/>
      <c r="H576" s="91"/>
    </row>
    <row r="577" spans="1:8" x14ac:dyDescent="0.25">
      <c r="A577" s="14" t="str">
        <f>IF(ISBLANK('Cuadro de mando'!B588)=TRUE,"",'Cuadro de mando'!B588)</f>
        <v/>
      </c>
      <c r="B577" s="13" t="str">
        <f>IF(ISBLANK('Cuadro de mando'!A588)=TRUE,"",'Cuadro de mando'!A588)</f>
        <v/>
      </c>
      <c r="C577" s="13" t="str">
        <f>IF(ISBLANK('Cuadro de mando'!C588)=TRUE,"",'Cuadro de mando'!C588)</f>
        <v/>
      </c>
      <c r="D577" s="13" t="str">
        <f>IF(ISNUMBER('Cuadro de mando'!T588)=TRUE,'Cuadro de mando'!T588,"")</f>
        <v/>
      </c>
      <c r="E577" s="13" t="str">
        <f>IF(C577="","",VLOOKUP(C577,'Límites Gráfico'!$A:$D,2,FALSE))</f>
        <v/>
      </c>
      <c r="F577" s="13" t="str">
        <f>IF(C577="","",VLOOKUP(C577,'Límites Gráfico'!$A:$D,3,FALSE))</f>
        <v/>
      </c>
      <c r="G577" s="41"/>
      <c r="H577" s="91"/>
    </row>
    <row r="578" spans="1:8" x14ac:dyDescent="0.25">
      <c r="A578" s="14" t="str">
        <f>IF(ISBLANK('Cuadro de mando'!B589)=TRUE,"",'Cuadro de mando'!B589)</f>
        <v/>
      </c>
      <c r="B578" s="13" t="str">
        <f>IF(ISBLANK('Cuadro de mando'!A589)=TRUE,"",'Cuadro de mando'!A589)</f>
        <v/>
      </c>
      <c r="C578" s="13" t="str">
        <f>IF(ISBLANK('Cuadro de mando'!C589)=TRUE,"",'Cuadro de mando'!C589)</f>
        <v/>
      </c>
      <c r="D578" s="13" t="str">
        <f>IF(ISNUMBER('Cuadro de mando'!T589)=TRUE,'Cuadro de mando'!T589,"")</f>
        <v/>
      </c>
      <c r="E578" s="13" t="str">
        <f>IF(C578="","",VLOOKUP(C578,'Límites Gráfico'!$A:$D,2,FALSE))</f>
        <v/>
      </c>
      <c r="F578" s="13" t="str">
        <f>IF(C578="","",VLOOKUP(C578,'Límites Gráfico'!$A:$D,3,FALSE))</f>
        <v/>
      </c>
      <c r="G578" s="41"/>
      <c r="H578" s="91"/>
    </row>
    <row r="579" spans="1:8" x14ac:dyDescent="0.25">
      <c r="A579" s="14" t="str">
        <f>IF(ISBLANK('Cuadro de mando'!B590)=TRUE,"",'Cuadro de mando'!B590)</f>
        <v/>
      </c>
      <c r="B579" s="13" t="str">
        <f>IF(ISBLANK('Cuadro de mando'!A590)=TRUE,"",'Cuadro de mando'!A590)</f>
        <v/>
      </c>
      <c r="C579" s="13" t="str">
        <f>IF(ISBLANK('Cuadro de mando'!C590)=TRUE,"",'Cuadro de mando'!C590)</f>
        <v/>
      </c>
      <c r="D579" s="13" t="str">
        <f>IF(ISNUMBER('Cuadro de mando'!T590)=TRUE,'Cuadro de mando'!T590,"")</f>
        <v/>
      </c>
      <c r="E579" s="13" t="str">
        <f>IF(C579="","",VLOOKUP(C579,'Límites Gráfico'!$A:$D,2,FALSE))</f>
        <v/>
      </c>
      <c r="F579" s="13" t="str">
        <f>IF(C579="","",VLOOKUP(C579,'Límites Gráfico'!$A:$D,3,FALSE))</f>
        <v/>
      </c>
      <c r="G579" s="41"/>
      <c r="H579" s="91"/>
    </row>
    <row r="580" spans="1:8" x14ac:dyDescent="0.25">
      <c r="A580" s="14" t="str">
        <f>IF(ISBLANK('Cuadro de mando'!B591)=TRUE,"",'Cuadro de mando'!B591)</f>
        <v/>
      </c>
      <c r="B580" s="13" t="str">
        <f>IF(ISBLANK('Cuadro de mando'!A591)=TRUE,"",'Cuadro de mando'!A591)</f>
        <v/>
      </c>
      <c r="C580" s="13" t="str">
        <f>IF(ISBLANK('Cuadro de mando'!C591)=TRUE,"",'Cuadro de mando'!C591)</f>
        <v/>
      </c>
      <c r="D580" s="13" t="str">
        <f>IF(ISNUMBER('Cuadro de mando'!T591)=TRUE,'Cuadro de mando'!T591,"")</f>
        <v/>
      </c>
      <c r="E580" s="13" t="str">
        <f>IF(C580="","",VLOOKUP(C580,'Límites Gráfico'!$A:$D,2,FALSE))</f>
        <v/>
      </c>
      <c r="F580" s="13" t="str">
        <f>IF(C580="","",VLOOKUP(C580,'Límites Gráfico'!$A:$D,3,FALSE))</f>
        <v/>
      </c>
      <c r="G580" s="41"/>
      <c r="H580" s="91"/>
    </row>
    <row r="581" spans="1:8" x14ac:dyDescent="0.25">
      <c r="A581" s="14" t="str">
        <f>IF(ISBLANK('Cuadro de mando'!B592)=TRUE,"",'Cuadro de mando'!B592)</f>
        <v/>
      </c>
      <c r="B581" s="13" t="str">
        <f>IF(ISBLANK('Cuadro de mando'!A592)=TRUE,"",'Cuadro de mando'!A592)</f>
        <v/>
      </c>
      <c r="C581" s="13" t="str">
        <f>IF(ISBLANK('Cuadro de mando'!C592)=TRUE,"",'Cuadro de mando'!C592)</f>
        <v/>
      </c>
      <c r="D581" s="13" t="str">
        <f>IF(ISNUMBER('Cuadro de mando'!T592)=TRUE,'Cuadro de mando'!T592,"")</f>
        <v/>
      </c>
      <c r="E581" s="13" t="str">
        <f>IF(C581="","",VLOOKUP(C581,'Límites Gráfico'!$A:$D,2,FALSE))</f>
        <v/>
      </c>
      <c r="F581" s="13" t="str">
        <f>IF(C581="","",VLOOKUP(C581,'Límites Gráfico'!$A:$D,3,FALSE))</f>
        <v/>
      </c>
      <c r="G581" s="41"/>
      <c r="H581" s="91"/>
    </row>
    <row r="582" spans="1:8" x14ac:dyDescent="0.25">
      <c r="A582" s="14" t="str">
        <f>IF(ISBLANK('Cuadro de mando'!B593)=TRUE,"",'Cuadro de mando'!B593)</f>
        <v/>
      </c>
      <c r="B582" s="13" t="str">
        <f>IF(ISBLANK('Cuadro de mando'!A593)=TRUE,"",'Cuadro de mando'!A593)</f>
        <v/>
      </c>
      <c r="C582" s="13" t="str">
        <f>IF(ISBLANK('Cuadro de mando'!C593)=TRUE,"",'Cuadro de mando'!C593)</f>
        <v/>
      </c>
      <c r="D582" s="13" t="str">
        <f>IF(ISNUMBER('Cuadro de mando'!T593)=TRUE,'Cuadro de mando'!T593,"")</f>
        <v/>
      </c>
      <c r="E582" s="13" t="str">
        <f>IF(C582="","",VLOOKUP(C582,'Límites Gráfico'!$A:$D,2,FALSE))</f>
        <v/>
      </c>
      <c r="F582" s="13" t="str">
        <f>IF(C582="","",VLOOKUP(C582,'Límites Gráfico'!$A:$D,3,FALSE))</f>
        <v/>
      </c>
      <c r="G582" s="41"/>
      <c r="H582" s="91"/>
    </row>
    <row r="583" spans="1:8" x14ac:dyDescent="0.25">
      <c r="A583" s="14" t="str">
        <f>IF(ISBLANK('Cuadro de mando'!B594)=TRUE,"",'Cuadro de mando'!B594)</f>
        <v/>
      </c>
      <c r="B583" s="13" t="str">
        <f>IF(ISBLANK('Cuadro de mando'!A594)=TRUE,"",'Cuadro de mando'!A594)</f>
        <v/>
      </c>
      <c r="C583" s="13" t="str">
        <f>IF(ISBLANK('Cuadro de mando'!C594)=TRUE,"",'Cuadro de mando'!C594)</f>
        <v/>
      </c>
      <c r="D583" s="13" t="str">
        <f>IF(ISNUMBER('Cuadro de mando'!T594)=TRUE,'Cuadro de mando'!T594,"")</f>
        <v/>
      </c>
      <c r="E583" s="13" t="str">
        <f>IF(C583="","",VLOOKUP(C583,'Límites Gráfico'!$A:$D,2,FALSE))</f>
        <v/>
      </c>
      <c r="F583" s="13" t="str">
        <f>IF(C583="","",VLOOKUP(C583,'Límites Gráfico'!$A:$D,3,FALSE))</f>
        <v/>
      </c>
      <c r="G583" s="41"/>
      <c r="H583" s="91"/>
    </row>
    <row r="584" spans="1:8" x14ac:dyDescent="0.25">
      <c r="A584" s="14" t="str">
        <f>IF(ISBLANK('Cuadro de mando'!B595)=TRUE,"",'Cuadro de mando'!B595)</f>
        <v/>
      </c>
      <c r="B584" s="13" t="str">
        <f>IF(ISBLANK('Cuadro de mando'!A595)=TRUE,"",'Cuadro de mando'!A595)</f>
        <v/>
      </c>
      <c r="C584" s="13" t="str">
        <f>IF(ISBLANK('Cuadro de mando'!C595)=TRUE,"",'Cuadro de mando'!C595)</f>
        <v/>
      </c>
      <c r="D584" s="13" t="str">
        <f>IF(ISNUMBER('Cuadro de mando'!T595)=TRUE,'Cuadro de mando'!T595,"")</f>
        <v/>
      </c>
      <c r="E584" s="13" t="str">
        <f>IF(C584="","",VLOOKUP(C584,'Límites Gráfico'!$A:$D,2,FALSE))</f>
        <v/>
      </c>
      <c r="F584" s="13" t="str">
        <f>IF(C584="","",VLOOKUP(C584,'Límites Gráfico'!$A:$D,3,FALSE))</f>
        <v/>
      </c>
      <c r="G584" s="41"/>
      <c r="H584" s="91"/>
    </row>
    <row r="585" spans="1:8" x14ac:dyDescent="0.25">
      <c r="A585" s="14" t="str">
        <f>IF(ISBLANK('Cuadro de mando'!B596)=TRUE,"",'Cuadro de mando'!B596)</f>
        <v/>
      </c>
      <c r="B585" s="13" t="str">
        <f>IF(ISBLANK('Cuadro de mando'!A596)=TRUE,"",'Cuadro de mando'!A596)</f>
        <v/>
      </c>
      <c r="C585" s="13" t="str">
        <f>IF(ISBLANK('Cuadro de mando'!C596)=TRUE,"",'Cuadro de mando'!C596)</f>
        <v/>
      </c>
      <c r="D585" s="13" t="str">
        <f>IF(ISNUMBER('Cuadro de mando'!T596)=TRUE,'Cuadro de mando'!T596,"")</f>
        <v/>
      </c>
      <c r="E585" s="13" t="str">
        <f>IF(C585="","",VLOOKUP(C585,'Límites Gráfico'!$A:$D,2,FALSE))</f>
        <v/>
      </c>
      <c r="F585" s="13" t="str">
        <f>IF(C585="","",VLOOKUP(C585,'Límites Gráfico'!$A:$D,3,FALSE))</f>
        <v/>
      </c>
      <c r="G585" s="41"/>
      <c r="H585" s="91"/>
    </row>
    <row r="586" spans="1:8" x14ac:dyDescent="0.25">
      <c r="A586" s="14" t="str">
        <f>IF(ISBLANK('Cuadro de mando'!B597)=TRUE,"",'Cuadro de mando'!B597)</f>
        <v/>
      </c>
      <c r="B586" s="13" t="str">
        <f>IF(ISBLANK('Cuadro de mando'!A597)=TRUE,"",'Cuadro de mando'!A597)</f>
        <v/>
      </c>
      <c r="C586" s="13" t="str">
        <f>IF(ISBLANK('Cuadro de mando'!C597)=TRUE,"",'Cuadro de mando'!C597)</f>
        <v/>
      </c>
      <c r="D586" s="13" t="str">
        <f>IF(ISNUMBER('Cuadro de mando'!T597)=TRUE,'Cuadro de mando'!T597,"")</f>
        <v/>
      </c>
      <c r="E586" s="13" t="str">
        <f>IF(C586="","",VLOOKUP(C586,'Límites Gráfico'!$A:$D,2,FALSE))</f>
        <v/>
      </c>
      <c r="F586" s="13" t="str">
        <f>IF(C586="","",VLOOKUP(C586,'Límites Gráfico'!$A:$D,3,FALSE))</f>
        <v/>
      </c>
      <c r="G586" s="41"/>
      <c r="H586" s="91"/>
    </row>
    <row r="587" spans="1:8" x14ac:dyDescent="0.25">
      <c r="A587" s="14" t="str">
        <f>IF(ISBLANK('Cuadro de mando'!B598)=TRUE,"",'Cuadro de mando'!B598)</f>
        <v/>
      </c>
      <c r="B587" s="13" t="str">
        <f>IF(ISBLANK('Cuadro de mando'!A598)=TRUE,"",'Cuadro de mando'!A598)</f>
        <v/>
      </c>
      <c r="C587" s="13" t="str">
        <f>IF(ISBLANK('Cuadro de mando'!C598)=TRUE,"",'Cuadro de mando'!C598)</f>
        <v/>
      </c>
      <c r="D587" s="13" t="str">
        <f>IF(ISNUMBER('Cuadro de mando'!T598)=TRUE,'Cuadro de mando'!T598,"")</f>
        <v/>
      </c>
      <c r="E587" s="13" t="str">
        <f>IF(C587="","",VLOOKUP(C587,'Límites Gráfico'!$A:$D,2,FALSE))</f>
        <v/>
      </c>
      <c r="F587" s="13" t="str">
        <f>IF(C587="","",VLOOKUP(C587,'Límites Gráfico'!$A:$D,3,FALSE))</f>
        <v/>
      </c>
      <c r="G587" s="41"/>
      <c r="H587" s="91"/>
    </row>
    <row r="588" spans="1:8" x14ac:dyDescent="0.25">
      <c r="A588" s="14" t="str">
        <f>IF(ISBLANK('Cuadro de mando'!B599)=TRUE,"",'Cuadro de mando'!B599)</f>
        <v/>
      </c>
      <c r="B588" s="13" t="str">
        <f>IF(ISBLANK('Cuadro de mando'!A599)=TRUE,"",'Cuadro de mando'!A599)</f>
        <v/>
      </c>
      <c r="C588" s="13" t="str">
        <f>IF(ISBLANK('Cuadro de mando'!C599)=TRUE,"",'Cuadro de mando'!C599)</f>
        <v/>
      </c>
      <c r="D588" s="13" t="str">
        <f>IF(ISNUMBER('Cuadro de mando'!T599)=TRUE,'Cuadro de mando'!T599,"")</f>
        <v/>
      </c>
      <c r="E588" s="13" t="str">
        <f>IF(C588="","",VLOOKUP(C588,'Límites Gráfico'!$A:$D,2,FALSE))</f>
        <v/>
      </c>
      <c r="F588" s="13" t="str">
        <f>IF(C588="","",VLOOKUP(C588,'Límites Gráfico'!$A:$D,3,FALSE))</f>
        <v/>
      </c>
      <c r="G588" s="41"/>
      <c r="H588" s="91"/>
    </row>
    <row r="589" spans="1:8" x14ac:dyDescent="0.25">
      <c r="A589" s="14" t="str">
        <f>IF(ISBLANK('Cuadro de mando'!B600)=TRUE,"",'Cuadro de mando'!B600)</f>
        <v/>
      </c>
      <c r="B589" s="13" t="str">
        <f>IF(ISBLANK('Cuadro de mando'!A600)=TRUE,"",'Cuadro de mando'!A600)</f>
        <v/>
      </c>
      <c r="C589" s="13" t="str">
        <f>IF(ISBLANK('Cuadro de mando'!C600)=TRUE,"",'Cuadro de mando'!C600)</f>
        <v/>
      </c>
      <c r="D589" s="13" t="str">
        <f>IF(ISNUMBER('Cuadro de mando'!T600)=TRUE,'Cuadro de mando'!T600,"")</f>
        <v/>
      </c>
      <c r="E589" s="13" t="str">
        <f>IF(C589="","",VLOOKUP(C589,'Límites Gráfico'!$A:$D,2,FALSE))</f>
        <v/>
      </c>
      <c r="F589" s="13" t="str">
        <f>IF(C589="","",VLOOKUP(C589,'Límites Gráfico'!$A:$D,3,FALSE))</f>
        <v/>
      </c>
      <c r="G589" s="41"/>
      <c r="H589" s="91"/>
    </row>
    <row r="590" spans="1:8" x14ac:dyDescent="0.25">
      <c r="A590" s="14" t="str">
        <f>IF(ISBLANK('Cuadro de mando'!B601)=TRUE,"",'Cuadro de mando'!B601)</f>
        <v/>
      </c>
      <c r="B590" s="13" t="str">
        <f>IF(ISBLANK('Cuadro de mando'!A601)=TRUE,"",'Cuadro de mando'!A601)</f>
        <v/>
      </c>
      <c r="C590" s="13" t="str">
        <f>IF(ISBLANK('Cuadro de mando'!C601)=TRUE,"",'Cuadro de mando'!C601)</f>
        <v/>
      </c>
      <c r="D590" s="13" t="str">
        <f>IF(ISNUMBER('Cuadro de mando'!T601)=TRUE,'Cuadro de mando'!T601,"")</f>
        <v/>
      </c>
      <c r="E590" s="13" t="str">
        <f>IF(C590="","",VLOOKUP(C590,'Límites Gráfico'!$A:$D,2,FALSE))</f>
        <v/>
      </c>
      <c r="F590" s="13" t="str">
        <f>IF(C590="","",VLOOKUP(C590,'Límites Gráfico'!$A:$D,3,FALSE))</f>
        <v/>
      </c>
      <c r="G590" s="41"/>
      <c r="H590" s="91"/>
    </row>
    <row r="591" spans="1:8" x14ac:dyDescent="0.25">
      <c r="A591" s="14" t="str">
        <f>IF(ISBLANK('Cuadro de mando'!B602)=TRUE,"",'Cuadro de mando'!B602)</f>
        <v/>
      </c>
      <c r="B591" s="13" t="str">
        <f>IF(ISBLANK('Cuadro de mando'!A602)=TRUE,"",'Cuadro de mando'!A602)</f>
        <v/>
      </c>
      <c r="C591" s="13" t="str">
        <f>IF(ISBLANK('Cuadro de mando'!C602)=TRUE,"",'Cuadro de mando'!C602)</f>
        <v/>
      </c>
      <c r="D591" s="13" t="str">
        <f>IF(ISNUMBER('Cuadro de mando'!T602)=TRUE,'Cuadro de mando'!T602,"")</f>
        <v/>
      </c>
      <c r="E591" s="13" t="str">
        <f>IF(C591="","",VLOOKUP(C591,'Límites Gráfico'!$A:$D,2,FALSE))</f>
        <v/>
      </c>
      <c r="F591" s="13" t="str">
        <f>IF(C591="","",VLOOKUP(C591,'Límites Gráfico'!$A:$D,3,FALSE))</f>
        <v/>
      </c>
      <c r="G591" s="41"/>
      <c r="H591" s="91"/>
    </row>
    <row r="592" spans="1:8" x14ac:dyDescent="0.25">
      <c r="A592" s="14" t="str">
        <f>IF(ISBLANK('Cuadro de mando'!B603)=TRUE,"",'Cuadro de mando'!B603)</f>
        <v/>
      </c>
      <c r="B592" s="13" t="str">
        <f>IF(ISBLANK('Cuadro de mando'!A603)=TRUE,"",'Cuadro de mando'!A603)</f>
        <v/>
      </c>
      <c r="C592" s="13" t="str">
        <f>IF(ISBLANK('Cuadro de mando'!C603)=TRUE,"",'Cuadro de mando'!C603)</f>
        <v/>
      </c>
      <c r="D592" s="13" t="str">
        <f>IF(ISNUMBER('Cuadro de mando'!T603)=TRUE,'Cuadro de mando'!T603,"")</f>
        <v/>
      </c>
      <c r="E592" s="13" t="str">
        <f>IF(C592="","",VLOOKUP(C592,'Límites Gráfico'!$A:$D,2,FALSE))</f>
        <v/>
      </c>
      <c r="F592" s="13" t="str">
        <f>IF(C592="","",VLOOKUP(C592,'Límites Gráfico'!$A:$D,3,FALSE))</f>
        <v/>
      </c>
      <c r="G592" s="41"/>
      <c r="H592" s="91"/>
    </row>
    <row r="593" spans="1:8" x14ac:dyDescent="0.25">
      <c r="A593" s="14" t="str">
        <f>IF(ISBLANK('Cuadro de mando'!B604)=TRUE,"",'Cuadro de mando'!B604)</f>
        <v/>
      </c>
      <c r="B593" s="13" t="str">
        <f>IF(ISBLANK('Cuadro de mando'!A604)=TRUE,"",'Cuadro de mando'!A604)</f>
        <v/>
      </c>
      <c r="C593" s="13" t="str">
        <f>IF(ISBLANK('Cuadro de mando'!C604)=TRUE,"",'Cuadro de mando'!C604)</f>
        <v/>
      </c>
      <c r="D593" s="13" t="str">
        <f>IF(ISNUMBER('Cuadro de mando'!T604)=TRUE,'Cuadro de mando'!T604,"")</f>
        <v/>
      </c>
      <c r="E593" s="13" t="str">
        <f>IF(C593="","",VLOOKUP(C593,'Límites Gráfico'!$A:$D,2,FALSE))</f>
        <v/>
      </c>
      <c r="F593" s="13" t="str">
        <f>IF(C593="","",VLOOKUP(C593,'Límites Gráfico'!$A:$D,3,FALSE))</f>
        <v/>
      </c>
      <c r="G593" s="41"/>
      <c r="H593" s="91"/>
    </row>
    <row r="594" spans="1:8" x14ac:dyDescent="0.25">
      <c r="A594" s="14" t="str">
        <f>IF(ISBLANK('Cuadro de mando'!B605)=TRUE,"",'Cuadro de mando'!B605)</f>
        <v/>
      </c>
      <c r="B594" s="13" t="str">
        <f>IF(ISBLANK('Cuadro de mando'!A605)=TRUE,"",'Cuadro de mando'!A605)</f>
        <v/>
      </c>
      <c r="C594" s="13" t="str">
        <f>IF(ISBLANK('Cuadro de mando'!C605)=TRUE,"",'Cuadro de mando'!C605)</f>
        <v/>
      </c>
      <c r="D594" s="13" t="str">
        <f>IF(ISNUMBER('Cuadro de mando'!T605)=TRUE,'Cuadro de mando'!T605,"")</f>
        <v/>
      </c>
      <c r="E594" s="13" t="str">
        <f>IF(C594="","",VLOOKUP(C594,'Límites Gráfico'!$A:$D,2,FALSE))</f>
        <v/>
      </c>
      <c r="F594" s="13" t="str">
        <f>IF(C594="","",VLOOKUP(C594,'Límites Gráfico'!$A:$D,3,FALSE))</f>
        <v/>
      </c>
      <c r="G594" s="41"/>
      <c r="H594" s="91"/>
    </row>
    <row r="595" spans="1:8" x14ac:dyDescent="0.25">
      <c r="A595" s="14" t="str">
        <f>IF(ISBLANK('Cuadro de mando'!B606)=TRUE,"",'Cuadro de mando'!B606)</f>
        <v/>
      </c>
      <c r="B595" s="13" t="str">
        <f>IF(ISBLANK('Cuadro de mando'!A606)=TRUE,"",'Cuadro de mando'!A606)</f>
        <v/>
      </c>
      <c r="C595" s="13" t="str">
        <f>IF(ISBLANK('Cuadro de mando'!C606)=TRUE,"",'Cuadro de mando'!C606)</f>
        <v/>
      </c>
      <c r="D595" s="13" t="str">
        <f>IF(ISNUMBER('Cuadro de mando'!T606)=TRUE,'Cuadro de mando'!T606,"")</f>
        <v/>
      </c>
      <c r="E595" s="13" t="str">
        <f>IF(C595="","",VLOOKUP(C595,'Límites Gráfico'!$A:$D,2,FALSE))</f>
        <v/>
      </c>
      <c r="F595" s="13" t="str">
        <f>IF(C595="","",VLOOKUP(C595,'Límites Gráfico'!$A:$D,3,FALSE))</f>
        <v/>
      </c>
      <c r="G595" s="41"/>
      <c r="H595" s="91"/>
    </row>
    <row r="596" spans="1:8" x14ac:dyDescent="0.25">
      <c r="A596" s="14" t="str">
        <f>IF(ISBLANK('Cuadro de mando'!B607)=TRUE,"",'Cuadro de mando'!B607)</f>
        <v/>
      </c>
      <c r="B596" s="13" t="str">
        <f>IF(ISBLANK('Cuadro de mando'!A607)=TRUE,"",'Cuadro de mando'!A607)</f>
        <v/>
      </c>
      <c r="C596" s="13" t="str">
        <f>IF(ISBLANK('Cuadro de mando'!C607)=TRUE,"",'Cuadro de mando'!C607)</f>
        <v/>
      </c>
      <c r="D596" s="13" t="str">
        <f>IF(ISNUMBER('Cuadro de mando'!T607)=TRUE,'Cuadro de mando'!T607,"")</f>
        <v/>
      </c>
      <c r="E596" s="13" t="str">
        <f>IF(C596="","",VLOOKUP(C596,'Límites Gráfico'!$A:$D,2,FALSE))</f>
        <v/>
      </c>
      <c r="F596" s="13" t="str">
        <f>IF(C596="","",VLOOKUP(C596,'Límites Gráfico'!$A:$D,3,FALSE))</f>
        <v/>
      </c>
      <c r="G596" s="41"/>
      <c r="H596" s="91"/>
    </row>
    <row r="597" spans="1:8" x14ac:dyDescent="0.25">
      <c r="A597" s="14" t="str">
        <f>IF(ISBLANK('Cuadro de mando'!B608)=TRUE,"",'Cuadro de mando'!B608)</f>
        <v/>
      </c>
      <c r="B597" s="13" t="str">
        <f>IF(ISBLANK('Cuadro de mando'!A608)=TRUE,"",'Cuadro de mando'!A608)</f>
        <v/>
      </c>
      <c r="C597" s="13" t="str">
        <f>IF(ISBLANK('Cuadro de mando'!C608)=TRUE,"",'Cuadro de mando'!C608)</f>
        <v/>
      </c>
      <c r="D597" s="13" t="str">
        <f>IF(ISNUMBER('Cuadro de mando'!T608)=TRUE,'Cuadro de mando'!T608,"")</f>
        <v/>
      </c>
      <c r="E597" s="13" t="str">
        <f>IF(C597="","",VLOOKUP(C597,'Límites Gráfico'!$A:$D,2,FALSE))</f>
        <v/>
      </c>
      <c r="F597" s="13" t="str">
        <f>IF(C597="","",VLOOKUP(C597,'Límites Gráfico'!$A:$D,3,FALSE))</f>
        <v/>
      </c>
      <c r="G597" s="41"/>
      <c r="H597" s="91"/>
    </row>
    <row r="598" spans="1:8" x14ac:dyDescent="0.25">
      <c r="A598" s="14" t="str">
        <f>IF(ISBLANK('Cuadro de mando'!B609)=TRUE,"",'Cuadro de mando'!B609)</f>
        <v/>
      </c>
      <c r="B598" s="13" t="str">
        <f>IF(ISBLANK('Cuadro de mando'!A609)=TRUE,"",'Cuadro de mando'!A609)</f>
        <v/>
      </c>
      <c r="C598" s="13" t="str">
        <f>IF(ISBLANK('Cuadro de mando'!C609)=TRUE,"",'Cuadro de mando'!C609)</f>
        <v/>
      </c>
      <c r="D598" s="13" t="str">
        <f>IF(ISNUMBER('Cuadro de mando'!T609)=TRUE,'Cuadro de mando'!T609,"")</f>
        <v/>
      </c>
      <c r="E598" s="13" t="str">
        <f>IF(C598="","",VLOOKUP(C598,'Límites Gráfico'!$A:$D,2,FALSE))</f>
        <v/>
      </c>
      <c r="F598" s="13" t="str">
        <f>IF(C598="","",VLOOKUP(C598,'Límites Gráfico'!$A:$D,3,FALSE))</f>
        <v/>
      </c>
      <c r="G598" s="41"/>
      <c r="H598" s="91"/>
    </row>
    <row r="599" spans="1:8" x14ac:dyDescent="0.25">
      <c r="A599" s="14" t="str">
        <f>IF(ISBLANK('Cuadro de mando'!B610)=TRUE,"",'Cuadro de mando'!B610)</f>
        <v/>
      </c>
      <c r="B599" s="13" t="str">
        <f>IF(ISBLANK('Cuadro de mando'!A610)=TRUE,"",'Cuadro de mando'!A610)</f>
        <v/>
      </c>
      <c r="C599" s="13" t="str">
        <f>IF(ISBLANK('Cuadro de mando'!C610)=TRUE,"",'Cuadro de mando'!C610)</f>
        <v/>
      </c>
      <c r="D599" s="13" t="str">
        <f>IF(ISNUMBER('Cuadro de mando'!T610)=TRUE,'Cuadro de mando'!T610,"")</f>
        <v/>
      </c>
      <c r="E599" s="13" t="str">
        <f>IF(C599="","",VLOOKUP(C599,'Límites Gráfico'!$A:$D,2,FALSE))</f>
        <v/>
      </c>
      <c r="F599" s="13" t="str">
        <f>IF(C599="","",VLOOKUP(C599,'Límites Gráfico'!$A:$D,3,FALSE))</f>
        <v/>
      </c>
      <c r="G599" s="41"/>
      <c r="H599" s="91"/>
    </row>
    <row r="600" spans="1:8" x14ac:dyDescent="0.25">
      <c r="A600" s="14" t="str">
        <f>IF(ISBLANK('Cuadro de mando'!B611)=TRUE,"",'Cuadro de mando'!B611)</f>
        <v/>
      </c>
      <c r="B600" s="13" t="str">
        <f>IF(ISBLANK('Cuadro de mando'!A611)=TRUE,"",'Cuadro de mando'!A611)</f>
        <v/>
      </c>
      <c r="C600" s="13" t="str">
        <f>IF(ISBLANK('Cuadro de mando'!C611)=TRUE,"",'Cuadro de mando'!C611)</f>
        <v/>
      </c>
      <c r="D600" s="13" t="str">
        <f>IF(ISNUMBER('Cuadro de mando'!T611)=TRUE,'Cuadro de mando'!T611,"")</f>
        <v/>
      </c>
      <c r="E600" s="13" t="str">
        <f>IF(C600="","",VLOOKUP(C600,'Límites Gráfico'!$A:$D,2,FALSE))</f>
        <v/>
      </c>
      <c r="F600" s="13" t="str">
        <f>IF(C600="","",VLOOKUP(C600,'Límites Gráfico'!$A:$D,3,FALSE))</f>
        <v/>
      </c>
      <c r="G600" s="41"/>
      <c r="H600" s="91"/>
    </row>
    <row r="601" spans="1:8" x14ac:dyDescent="0.25">
      <c r="A601" s="14" t="str">
        <f>IF(ISBLANK('Cuadro de mando'!B612)=TRUE,"",'Cuadro de mando'!B612)</f>
        <v/>
      </c>
      <c r="B601" s="13" t="str">
        <f>IF(ISBLANK('Cuadro de mando'!A612)=TRUE,"",'Cuadro de mando'!A612)</f>
        <v/>
      </c>
      <c r="C601" s="13" t="str">
        <f>IF(ISBLANK('Cuadro de mando'!C612)=TRUE,"",'Cuadro de mando'!C612)</f>
        <v/>
      </c>
      <c r="D601" s="13" t="str">
        <f>IF(ISNUMBER('Cuadro de mando'!T612)=TRUE,'Cuadro de mando'!T612,"")</f>
        <v/>
      </c>
      <c r="E601" s="13" t="str">
        <f>IF(C601="","",VLOOKUP(C601,'Límites Gráfico'!$A:$D,2,FALSE))</f>
        <v/>
      </c>
      <c r="F601" s="13" t="str">
        <f>IF(C601="","",VLOOKUP(C601,'Límites Gráfico'!$A:$D,3,FALSE))</f>
        <v/>
      </c>
      <c r="G601" s="41"/>
      <c r="H601" s="91"/>
    </row>
    <row r="602" spans="1:8" x14ac:dyDescent="0.25">
      <c r="A602" s="14" t="str">
        <f>IF(ISBLANK('Cuadro de mando'!B613)=TRUE,"",'Cuadro de mando'!B613)</f>
        <v/>
      </c>
      <c r="B602" s="13" t="str">
        <f>IF(ISBLANK('Cuadro de mando'!A613)=TRUE,"",'Cuadro de mando'!A613)</f>
        <v/>
      </c>
      <c r="C602" s="13" t="str">
        <f>IF(ISBLANK('Cuadro de mando'!C613)=TRUE,"",'Cuadro de mando'!C613)</f>
        <v/>
      </c>
      <c r="D602" s="13" t="str">
        <f>IF(ISNUMBER('Cuadro de mando'!T613)=TRUE,'Cuadro de mando'!T613,"")</f>
        <v/>
      </c>
      <c r="E602" s="13" t="str">
        <f>IF(C602="","",VLOOKUP(C602,'Límites Gráfico'!$A:$D,2,FALSE))</f>
        <v/>
      </c>
      <c r="F602" s="13" t="str">
        <f>IF(C602="","",VLOOKUP(C602,'Límites Gráfico'!$A:$D,3,FALSE))</f>
        <v/>
      </c>
      <c r="G602" s="41"/>
      <c r="H602" s="91"/>
    </row>
    <row r="603" spans="1:8" x14ac:dyDescent="0.25">
      <c r="A603" s="14" t="str">
        <f>IF(ISBLANK('Cuadro de mando'!B614)=TRUE,"",'Cuadro de mando'!B614)</f>
        <v/>
      </c>
      <c r="B603" s="13" t="str">
        <f>IF(ISBLANK('Cuadro de mando'!A614)=TRUE,"",'Cuadro de mando'!A614)</f>
        <v/>
      </c>
      <c r="C603" s="13" t="str">
        <f>IF(ISBLANK('Cuadro de mando'!C614)=TRUE,"",'Cuadro de mando'!C614)</f>
        <v/>
      </c>
      <c r="D603" s="13" t="str">
        <f>IF(ISNUMBER('Cuadro de mando'!T614)=TRUE,'Cuadro de mando'!T614,"")</f>
        <v/>
      </c>
      <c r="E603" s="13" t="str">
        <f>IF(C603="","",VLOOKUP(C603,'Límites Gráfico'!$A:$D,2,FALSE))</f>
        <v/>
      </c>
      <c r="F603" s="13" t="str">
        <f>IF(C603="","",VLOOKUP(C603,'Límites Gráfico'!$A:$D,3,FALSE))</f>
        <v/>
      </c>
      <c r="G603" s="41"/>
      <c r="H603" s="91"/>
    </row>
    <row r="604" spans="1:8" x14ac:dyDescent="0.25">
      <c r="A604" s="14" t="str">
        <f>IF(ISBLANK('Cuadro de mando'!B615)=TRUE,"",'Cuadro de mando'!B615)</f>
        <v/>
      </c>
      <c r="B604" s="13" t="str">
        <f>IF(ISBLANK('Cuadro de mando'!A615)=TRUE,"",'Cuadro de mando'!A615)</f>
        <v/>
      </c>
      <c r="C604" s="13" t="str">
        <f>IF(ISBLANK('Cuadro de mando'!C615)=TRUE,"",'Cuadro de mando'!C615)</f>
        <v/>
      </c>
      <c r="D604" s="13" t="str">
        <f>IF(ISNUMBER('Cuadro de mando'!T615)=TRUE,'Cuadro de mando'!T615,"")</f>
        <v/>
      </c>
      <c r="E604" s="13" t="str">
        <f>IF(C604="","",VLOOKUP(C604,'Límites Gráfico'!$A:$D,2,FALSE))</f>
        <v/>
      </c>
      <c r="F604" s="13" t="str">
        <f>IF(C604="","",VLOOKUP(C604,'Límites Gráfico'!$A:$D,3,FALSE))</f>
        <v/>
      </c>
      <c r="G604" s="41"/>
      <c r="H604" s="91"/>
    </row>
    <row r="605" spans="1:8" x14ac:dyDescent="0.25">
      <c r="A605" s="14" t="str">
        <f>IF(ISBLANK('Cuadro de mando'!B616)=TRUE,"",'Cuadro de mando'!B616)</f>
        <v/>
      </c>
      <c r="B605" s="13" t="str">
        <f>IF(ISBLANK('Cuadro de mando'!A616)=TRUE,"",'Cuadro de mando'!A616)</f>
        <v/>
      </c>
      <c r="C605" s="13" t="str">
        <f>IF(ISBLANK('Cuadro de mando'!C616)=TRUE,"",'Cuadro de mando'!C616)</f>
        <v/>
      </c>
      <c r="D605" s="13" t="str">
        <f>IF(ISNUMBER('Cuadro de mando'!T616)=TRUE,'Cuadro de mando'!T616,"")</f>
        <v/>
      </c>
      <c r="E605" s="13" t="str">
        <f>IF(C605="","",VLOOKUP(C605,'Límites Gráfico'!$A:$D,2,FALSE))</f>
        <v/>
      </c>
      <c r="F605" s="13" t="str">
        <f>IF(C605="","",VLOOKUP(C605,'Límites Gráfico'!$A:$D,3,FALSE))</f>
        <v/>
      </c>
      <c r="G605" s="41"/>
      <c r="H605" s="91"/>
    </row>
    <row r="606" spans="1:8" x14ac:dyDescent="0.25">
      <c r="A606" s="14" t="str">
        <f>IF(ISBLANK('Cuadro de mando'!B617)=TRUE,"",'Cuadro de mando'!B617)</f>
        <v/>
      </c>
      <c r="B606" s="13" t="str">
        <f>IF(ISBLANK('Cuadro de mando'!A617)=TRUE,"",'Cuadro de mando'!A617)</f>
        <v/>
      </c>
      <c r="C606" s="13" t="str">
        <f>IF(ISBLANK('Cuadro de mando'!C617)=TRUE,"",'Cuadro de mando'!C617)</f>
        <v/>
      </c>
      <c r="D606" s="13" t="str">
        <f>IF(ISNUMBER('Cuadro de mando'!T617)=TRUE,'Cuadro de mando'!T617,"")</f>
        <v/>
      </c>
      <c r="E606" s="13" t="str">
        <f>IF(C606="","",VLOOKUP(C606,'Límites Gráfico'!$A:$D,2,FALSE))</f>
        <v/>
      </c>
      <c r="F606" s="13" t="str">
        <f>IF(C606="","",VLOOKUP(C606,'Límites Gráfico'!$A:$D,3,FALSE))</f>
        <v/>
      </c>
      <c r="G606" s="41"/>
      <c r="H606" s="91"/>
    </row>
    <row r="607" spans="1:8" x14ac:dyDescent="0.25">
      <c r="A607" s="14" t="str">
        <f>IF(ISBLANK('Cuadro de mando'!B618)=TRUE,"",'Cuadro de mando'!B618)</f>
        <v/>
      </c>
      <c r="B607" s="13" t="str">
        <f>IF(ISBLANK('Cuadro de mando'!A618)=TRUE,"",'Cuadro de mando'!A618)</f>
        <v/>
      </c>
      <c r="C607" s="13" t="str">
        <f>IF(ISBLANK('Cuadro de mando'!C618)=TRUE,"",'Cuadro de mando'!C618)</f>
        <v/>
      </c>
      <c r="D607" s="13" t="str">
        <f>IF(ISNUMBER('Cuadro de mando'!T618)=TRUE,'Cuadro de mando'!T618,"")</f>
        <v/>
      </c>
      <c r="E607" s="13" t="str">
        <f>IF(C607="","",VLOOKUP(C607,'Límites Gráfico'!$A:$D,2,FALSE))</f>
        <v/>
      </c>
      <c r="F607" s="13" t="str">
        <f>IF(C607="","",VLOOKUP(C607,'Límites Gráfico'!$A:$D,3,FALSE))</f>
        <v/>
      </c>
      <c r="G607" s="41"/>
      <c r="H607" s="91"/>
    </row>
    <row r="608" spans="1:8" x14ac:dyDescent="0.25">
      <c r="A608" s="14" t="str">
        <f>IF(ISBLANK('Cuadro de mando'!B619)=TRUE,"",'Cuadro de mando'!B619)</f>
        <v/>
      </c>
      <c r="B608" s="13" t="str">
        <f>IF(ISBLANK('Cuadro de mando'!A619)=TRUE,"",'Cuadro de mando'!A619)</f>
        <v/>
      </c>
      <c r="C608" s="13" t="str">
        <f>IF(ISBLANK('Cuadro de mando'!C619)=TRUE,"",'Cuadro de mando'!C619)</f>
        <v/>
      </c>
      <c r="D608" s="13" t="str">
        <f>IF(ISNUMBER('Cuadro de mando'!T619)=TRUE,'Cuadro de mando'!T619,"")</f>
        <v/>
      </c>
      <c r="E608" s="13" t="str">
        <f>IF(C608="","",VLOOKUP(C608,'Límites Gráfico'!$A:$D,2,FALSE))</f>
        <v/>
      </c>
      <c r="F608" s="13" t="str">
        <f>IF(C608="","",VLOOKUP(C608,'Límites Gráfico'!$A:$D,3,FALSE))</f>
        <v/>
      </c>
      <c r="G608" s="41"/>
      <c r="H608" s="91"/>
    </row>
    <row r="609" spans="1:8" x14ac:dyDescent="0.25">
      <c r="A609" s="14" t="str">
        <f>IF(ISBLANK('Cuadro de mando'!B620)=TRUE,"",'Cuadro de mando'!B620)</f>
        <v/>
      </c>
      <c r="B609" s="13" t="str">
        <f>IF(ISBLANK('Cuadro de mando'!A620)=TRUE,"",'Cuadro de mando'!A620)</f>
        <v/>
      </c>
      <c r="C609" s="13" t="str">
        <f>IF(ISBLANK('Cuadro de mando'!C620)=TRUE,"",'Cuadro de mando'!C620)</f>
        <v/>
      </c>
      <c r="D609" s="13" t="str">
        <f>IF(ISNUMBER('Cuadro de mando'!T620)=TRUE,'Cuadro de mando'!T620,"")</f>
        <v/>
      </c>
      <c r="E609" s="13" t="str">
        <f>IF(C609="","",VLOOKUP(C609,'Límites Gráfico'!$A:$D,2,FALSE))</f>
        <v/>
      </c>
      <c r="F609" s="13" t="str">
        <f>IF(C609="","",VLOOKUP(C609,'Límites Gráfico'!$A:$D,3,FALSE))</f>
        <v/>
      </c>
      <c r="G609" s="41"/>
      <c r="H609" s="91"/>
    </row>
    <row r="610" spans="1:8" x14ac:dyDescent="0.25">
      <c r="A610" s="14" t="str">
        <f>IF(ISBLANK('Cuadro de mando'!B621)=TRUE,"",'Cuadro de mando'!B621)</f>
        <v/>
      </c>
      <c r="B610" s="13" t="str">
        <f>IF(ISBLANK('Cuadro de mando'!A621)=TRUE,"",'Cuadro de mando'!A621)</f>
        <v/>
      </c>
      <c r="C610" s="13" t="str">
        <f>IF(ISBLANK('Cuadro de mando'!C621)=TRUE,"",'Cuadro de mando'!C621)</f>
        <v/>
      </c>
      <c r="D610" s="13" t="str">
        <f>IF(ISNUMBER('Cuadro de mando'!T621)=TRUE,'Cuadro de mando'!T621,"")</f>
        <v/>
      </c>
      <c r="E610" s="13" t="str">
        <f>IF(C610="","",VLOOKUP(C610,'Límites Gráfico'!$A:$D,2,FALSE))</f>
        <v/>
      </c>
      <c r="F610" s="13" t="str">
        <f>IF(C610="","",VLOOKUP(C610,'Límites Gráfico'!$A:$D,3,FALSE))</f>
        <v/>
      </c>
      <c r="G610" s="41"/>
      <c r="H610" s="91"/>
    </row>
    <row r="611" spans="1:8" x14ac:dyDescent="0.25">
      <c r="A611" s="14" t="str">
        <f>IF(ISBLANK('Cuadro de mando'!B622)=TRUE,"",'Cuadro de mando'!B622)</f>
        <v/>
      </c>
      <c r="B611" s="13" t="str">
        <f>IF(ISBLANK('Cuadro de mando'!A622)=TRUE,"",'Cuadro de mando'!A622)</f>
        <v/>
      </c>
      <c r="C611" s="13" t="str">
        <f>IF(ISBLANK('Cuadro de mando'!C622)=TRUE,"",'Cuadro de mando'!C622)</f>
        <v/>
      </c>
      <c r="D611" s="13" t="str">
        <f>IF(ISNUMBER('Cuadro de mando'!T622)=TRUE,'Cuadro de mando'!T622,"")</f>
        <v/>
      </c>
      <c r="E611" s="13" t="str">
        <f>IF(C611="","",VLOOKUP(C611,'Límites Gráfico'!$A:$D,2,FALSE))</f>
        <v/>
      </c>
      <c r="F611" s="13" t="str">
        <f>IF(C611="","",VLOOKUP(C611,'Límites Gráfico'!$A:$D,3,FALSE))</f>
        <v/>
      </c>
      <c r="G611" s="41"/>
      <c r="H611" s="91"/>
    </row>
    <row r="612" spans="1:8" x14ac:dyDescent="0.25">
      <c r="A612" s="14" t="str">
        <f>IF(ISBLANK('Cuadro de mando'!B623)=TRUE,"",'Cuadro de mando'!B623)</f>
        <v/>
      </c>
      <c r="B612" s="13" t="str">
        <f>IF(ISBLANK('Cuadro de mando'!A623)=TRUE,"",'Cuadro de mando'!A623)</f>
        <v/>
      </c>
      <c r="C612" s="13" t="str">
        <f>IF(ISBLANK('Cuadro de mando'!C623)=TRUE,"",'Cuadro de mando'!C623)</f>
        <v/>
      </c>
      <c r="D612" s="13" t="str">
        <f>IF(ISNUMBER('Cuadro de mando'!T623)=TRUE,'Cuadro de mando'!T623,"")</f>
        <v/>
      </c>
      <c r="E612" s="13" t="str">
        <f>IF(C612="","",VLOOKUP(C612,'Límites Gráfico'!$A:$D,2,FALSE))</f>
        <v/>
      </c>
      <c r="F612" s="13" t="str">
        <f>IF(C612="","",VLOOKUP(C612,'Límites Gráfico'!$A:$D,3,FALSE))</f>
        <v/>
      </c>
      <c r="G612" s="41"/>
      <c r="H612" s="91"/>
    </row>
    <row r="613" spans="1:8" x14ac:dyDescent="0.25">
      <c r="A613" s="14" t="str">
        <f>IF(ISBLANK('Cuadro de mando'!B624)=TRUE,"",'Cuadro de mando'!B624)</f>
        <v/>
      </c>
      <c r="B613" s="13" t="str">
        <f>IF(ISBLANK('Cuadro de mando'!A624)=TRUE,"",'Cuadro de mando'!A624)</f>
        <v/>
      </c>
      <c r="C613" s="13" t="str">
        <f>IF(ISBLANK('Cuadro de mando'!C624)=TRUE,"",'Cuadro de mando'!C624)</f>
        <v/>
      </c>
      <c r="D613" s="13" t="str">
        <f>IF(ISNUMBER('Cuadro de mando'!T624)=TRUE,'Cuadro de mando'!T624,"")</f>
        <v/>
      </c>
      <c r="E613" s="13" t="str">
        <f>IF(C613="","",VLOOKUP(C613,'Límites Gráfico'!$A:$D,2,FALSE))</f>
        <v/>
      </c>
      <c r="F613" s="13" t="str">
        <f>IF(C613="","",VLOOKUP(C613,'Límites Gráfico'!$A:$D,3,FALSE))</f>
        <v/>
      </c>
      <c r="G613" s="41"/>
      <c r="H613" s="91"/>
    </row>
    <row r="614" spans="1:8" x14ac:dyDescent="0.25">
      <c r="A614" s="14" t="str">
        <f>IF(ISBLANK('Cuadro de mando'!B625)=TRUE,"",'Cuadro de mando'!B625)</f>
        <v/>
      </c>
      <c r="B614" s="13" t="str">
        <f>IF(ISBLANK('Cuadro de mando'!A625)=TRUE,"",'Cuadro de mando'!A625)</f>
        <v/>
      </c>
      <c r="C614" s="13" t="str">
        <f>IF(ISBLANK('Cuadro de mando'!C625)=TRUE,"",'Cuadro de mando'!C625)</f>
        <v/>
      </c>
      <c r="D614" s="13" t="str">
        <f>IF(ISNUMBER('Cuadro de mando'!T625)=TRUE,'Cuadro de mando'!T625,"")</f>
        <v/>
      </c>
      <c r="E614" s="13" t="str">
        <f>IF(C614="","",VLOOKUP(C614,'Límites Gráfico'!$A:$D,2,FALSE))</f>
        <v/>
      </c>
      <c r="F614" s="13" t="str">
        <f>IF(C614="","",VLOOKUP(C614,'Límites Gráfico'!$A:$D,3,FALSE))</f>
        <v/>
      </c>
      <c r="G614" s="41"/>
      <c r="H614" s="91"/>
    </row>
    <row r="615" spans="1:8" x14ac:dyDescent="0.25">
      <c r="A615" s="14" t="str">
        <f>IF(ISBLANK('Cuadro de mando'!B626)=TRUE,"",'Cuadro de mando'!B626)</f>
        <v/>
      </c>
      <c r="B615" s="13" t="str">
        <f>IF(ISBLANK('Cuadro de mando'!A626)=TRUE,"",'Cuadro de mando'!A626)</f>
        <v/>
      </c>
      <c r="C615" s="13" t="str">
        <f>IF(ISBLANK('Cuadro de mando'!C626)=TRUE,"",'Cuadro de mando'!C626)</f>
        <v/>
      </c>
      <c r="D615" s="13" t="str">
        <f>IF(ISNUMBER('Cuadro de mando'!T626)=TRUE,'Cuadro de mando'!T626,"")</f>
        <v/>
      </c>
      <c r="E615" s="13" t="str">
        <f>IF(C615="","",VLOOKUP(C615,'Límites Gráfico'!$A:$D,2,FALSE))</f>
        <v/>
      </c>
      <c r="F615" s="13" t="str">
        <f>IF(C615="","",VLOOKUP(C615,'Límites Gráfico'!$A:$D,3,FALSE))</f>
        <v/>
      </c>
      <c r="G615" s="41"/>
      <c r="H615" s="91"/>
    </row>
    <row r="616" spans="1:8" x14ac:dyDescent="0.25">
      <c r="A616" s="14" t="str">
        <f>IF(ISBLANK('Cuadro de mando'!B627)=TRUE,"",'Cuadro de mando'!B627)</f>
        <v/>
      </c>
      <c r="B616" s="13" t="str">
        <f>IF(ISBLANK('Cuadro de mando'!A627)=TRUE,"",'Cuadro de mando'!A627)</f>
        <v/>
      </c>
      <c r="C616" s="13" t="str">
        <f>IF(ISBLANK('Cuadro de mando'!C627)=TRUE,"",'Cuadro de mando'!C627)</f>
        <v/>
      </c>
      <c r="D616" s="13" t="str">
        <f>IF(ISNUMBER('Cuadro de mando'!T627)=TRUE,'Cuadro de mando'!T627,"")</f>
        <v/>
      </c>
      <c r="E616" s="13" t="str">
        <f>IF(C616="","",VLOOKUP(C616,'Límites Gráfico'!$A:$D,2,FALSE))</f>
        <v/>
      </c>
      <c r="F616" s="13" t="str">
        <f>IF(C616="","",VLOOKUP(C616,'Límites Gráfico'!$A:$D,3,FALSE))</f>
        <v/>
      </c>
      <c r="G616" s="41"/>
      <c r="H616" s="91"/>
    </row>
    <row r="617" spans="1:8" x14ac:dyDescent="0.25">
      <c r="A617" s="14" t="str">
        <f>IF(ISBLANK('Cuadro de mando'!B628)=TRUE,"",'Cuadro de mando'!B628)</f>
        <v/>
      </c>
      <c r="B617" s="13" t="str">
        <f>IF(ISBLANK('Cuadro de mando'!A628)=TRUE,"",'Cuadro de mando'!A628)</f>
        <v/>
      </c>
      <c r="C617" s="13" t="str">
        <f>IF(ISBLANK('Cuadro de mando'!C628)=TRUE,"",'Cuadro de mando'!C628)</f>
        <v/>
      </c>
      <c r="D617" s="13" t="str">
        <f>IF(ISNUMBER('Cuadro de mando'!T628)=TRUE,'Cuadro de mando'!T628,"")</f>
        <v/>
      </c>
      <c r="E617" s="13" t="str">
        <f>IF(C617="","",VLOOKUP(C617,'Límites Gráfico'!$A:$D,2,FALSE))</f>
        <v/>
      </c>
      <c r="F617" s="13" t="str">
        <f>IF(C617="","",VLOOKUP(C617,'Límites Gráfico'!$A:$D,3,FALSE))</f>
        <v/>
      </c>
      <c r="G617" s="41"/>
      <c r="H617" s="91"/>
    </row>
    <row r="618" spans="1:8" x14ac:dyDescent="0.25">
      <c r="A618" s="14" t="str">
        <f>IF(ISBLANK('Cuadro de mando'!B629)=TRUE,"",'Cuadro de mando'!B629)</f>
        <v/>
      </c>
      <c r="B618" s="13" t="str">
        <f>IF(ISBLANK('Cuadro de mando'!A629)=TRUE,"",'Cuadro de mando'!A629)</f>
        <v/>
      </c>
      <c r="C618" s="13" t="str">
        <f>IF(ISBLANK('Cuadro de mando'!C629)=TRUE,"",'Cuadro de mando'!C629)</f>
        <v/>
      </c>
      <c r="D618" s="13" t="str">
        <f>IF(ISNUMBER('Cuadro de mando'!T629)=TRUE,'Cuadro de mando'!T629,"")</f>
        <v/>
      </c>
      <c r="E618" s="13" t="str">
        <f>IF(C618="","",VLOOKUP(C618,'Límites Gráfico'!$A:$D,2,FALSE))</f>
        <v/>
      </c>
      <c r="F618" s="13" t="str">
        <f>IF(C618="","",VLOOKUP(C618,'Límites Gráfico'!$A:$D,3,FALSE))</f>
        <v/>
      </c>
      <c r="G618" s="41"/>
      <c r="H618" s="91"/>
    </row>
    <row r="619" spans="1:8" x14ac:dyDescent="0.25">
      <c r="A619" s="14" t="str">
        <f>IF(ISBLANK('Cuadro de mando'!B630)=TRUE,"",'Cuadro de mando'!B630)</f>
        <v/>
      </c>
      <c r="B619" s="13" t="str">
        <f>IF(ISBLANK('Cuadro de mando'!A630)=TRUE,"",'Cuadro de mando'!A630)</f>
        <v/>
      </c>
      <c r="C619" s="13" t="str">
        <f>IF(ISBLANK('Cuadro de mando'!C630)=TRUE,"",'Cuadro de mando'!C630)</f>
        <v/>
      </c>
      <c r="D619" s="13" t="str">
        <f>IF(ISNUMBER('Cuadro de mando'!T630)=TRUE,'Cuadro de mando'!T630,"")</f>
        <v/>
      </c>
      <c r="E619" s="13" t="str">
        <f>IF(C619="","",VLOOKUP(C619,'Límites Gráfico'!$A:$D,2,FALSE))</f>
        <v/>
      </c>
      <c r="F619" s="13" t="str">
        <f>IF(C619="","",VLOOKUP(C619,'Límites Gráfico'!$A:$D,3,FALSE))</f>
        <v/>
      </c>
      <c r="G619" s="41"/>
      <c r="H619" s="91"/>
    </row>
    <row r="620" spans="1:8" x14ac:dyDescent="0.25">
      <c r="A620" s="14" t="str">
        <f>IF(ISBLANK('Cuadro de mando'!B631)=TRUE,"",'Cuadro de mando'!B631)</f>
        <v/>
      </c>
      <c r="B620" s="13" t="str">
        <f>IF(ISBLANK('Cuadro de mando'!A631)=TRUE,"",'Cuadro de mando'!A631)</f>
        <v/>
      </c>
      <c r="C620" s="13" t="str">
        <f>IF(ISBLANK('Cuadro de mando'!C631)=TRUE,"",'Cuadro de mando'!C631)</f>
        <v/>
      </c>
      <c r="D620" s="13" t="str">
        <f>IF(ISNUMBER('Cuadro de mando'!T631)=TRUE,'Cuadro de mando'!T631,"")</f>
        <v/>
      </c>
      <c r="E620" s="13" t="str">
        <f>IF(C620="","",VLOOKUP(C620,'Límites Gráfico'!$A:$D,2,FALSE))</f>
        <v/>
      </c>
      <c r="F620" s="13" t="str">
        <f>IF(C620="","",VLOOKUP(C620,'Límites Gráfico'!$A:$D,3,FALSE))</f>
        <v/>
      </c>
      <c r="G620" s="41"/>
      <c r="H620" s="91"/>
    </row>
    <row r="621" spans="1:8" x14ac:dyDescent="0.25">
      <c r="A621" s="14" t="str">
        <f>IF(ISBLANK('Cuadro de mando'!B632)=TRUE,"",'Cuadro de mando'!B632)</f>
        <v/>
      </c>
      <c r="B621" s="13" t="str">
        <f>IF(ISBLANK('Cuadro de mando'!A632)=TRUE,"",'Cuadro de mando'!A632)</f>
        <v/>
      </c>
      <c r="C621" s="13" t="str">
        <f>IF(ISBLANK('Cuadro de mando'!C632)=TRUE,"",'Cuadro de mando'!C632)</f>
        <v/>
      </c>
      <c r="D621" s="13" t="str">
        <f>IF(ISNUMBER('Cuadro de mando'!T632)=TRUE,'Cuadro de mando'!T632,"")</f>
        <v/>
      </c>
      <c r="E621" s="13" t="str">
        <f>IF(C621="","",VLOOKUP(C621,'Límites Gráfico'!$A:$D,2,FALSE))</f>
        <v/>
      </c>
      <c r="F621" s="13" t="str">
        <f>IF(C621="","",VLOOKUP(C621,'Límites Gráfico'!$A:$D,3,FALSE))</f>
        <v/>
      </c>
      <c r="G621" s="41"/>
      <c r="H621" s="91"/>
    </row>
    <row r="622" spans="1:8" x14ac:dyDescent="0.25">
      <c r="A622" s="14" t="str">
        <f>IF(ISBLANK('Cuadro de mando'!B633)=TRUE,"",'Cuadro de mando'!B633)</f>
        <v/>
      </c>
      <c r="B622" s="13" t="str">
        <f>IF(ISBLANK('Cuadro de mando'!A633)=TRUE,"",'Cuadro de mando'!A633)</f>
        <v/>
      </c>
      <c r="C622" s="13" t="str">
        <f>IF(ISBLANK('Cuadro de mando'!C633)=TRUE,"",'Cuadro de mando'!C633)</f>
        <v/>
      </c>
      <c r="D622" s="13" t="str">
        <f>IF(ISNUMBER('Cuadro de mando'!T633)=TRUE,'Cuadro de mando'!T633,"")</f>
        <v/>
      </c>
      <c r="E622" s="13" t="str">
        <f>IF(C622="","",VLOOKUP(C622,'Límites Gráfico'!$A:$D,2,FALSE))</f>
        <v/>
      </c>
      <c r="F622" s="13" t="str">
        <f>IF(C622="","",VLOOKUP(C622,'Límites Gráfico'!$A:$D,3,FALSE))</f>
        <v/>
      </c>
      <c r="G622" s="41"/>
      <c r="H622" s="91"/>
    </row>
    <row r="623" spans="1:8" x14ac:dyDescent="0.25">
      <c r="A623" s="14" t="str">
        <f>IF(ISBLANK('Cuadro de mando'!B634)=TRUE,"",'Cuadro de mando'!B634)</f>
        <v/>
      </c>
      <c r="B623" s="13" t="str">
        <f>IF(ISBLANK('Cuadro de mando'!A634)=TRUE,"",'Cuadro de mando'!A634)</f>
        <v/>
      </c>
      <c r="C623" s="13" t="str">
        <f>IF(ISBLANK('Cuadro de mando'!C634)=TRUE,"",'Cuadro de mando'!C634)</f>
        <v/>
      </c>
      <c r="D623" s="13" t="str">
        <f>IF(ISNUMBER('Cuadro de mando'!T634)=TRUE,'Cuadro de mando'!T634,"")</f>
        <v/>
      </c>
      <c r="E623" s="13" t="str">
        <f>IF(C623="","",VLOOKUP(C623,'Límites Gráfico'!$A:$D,2,FALSE))</f>
        <v/>
      </c>
      <c r="F623" s="13" t="str">
        <f>IF(C623="","",VLOOKUP(C623,'Límites Gráfico'!$A:$D,3,FALSE))</f>
        <v/>
      </c>
      <c r="G623" s="41"/>
      <c r="H623" s="91"/>
    </row>
    <row r="624" spans="1:8" x14ac:dyDescent="0.25">
      <c r="A624" s="14" t="str">
        <f>IF(ISBLANK('Cuadro de mando'!B635)=TRUE,"",'Cuadro de mando'!B635)</f>
        <v/>
      </c>
      <c r="B624" s="13" t="str">
        <f>IF(ISBLANK('Cuadro de mando'!A635)=TRUE,"",'Cuadro de mando'!A635)</f>
        <v/>
      </c>
      <c r="C624" s="13" t="str">
        <f>IF(ISBLANK('Cuadro de mando'!C635)=TRUE,"",'Cuadro de mando'!C635)</f>
        <v/>
      </c>
      <c r="D624" s="13" t="str">
        <f>IF(ISNUMBER('Cuadro de mando'!T635)=TRUE,'Cuadro de mando'!T635,"")</f>
        <v/>
      </c>
      <c r="E624" s="13" t="str">
        <f>IF(C624="","",VLOOKUP(C624,'Límites Gráfico'!$A:$D,2,FALSE))</f>
        <v/>
      </c>
      <c r="F624" s="13" t="str">
        <f>IF(C624="","",VLOOKUP(C624,'Límites Gráfico'!$A:$D,3,FALSE))</f>
        <v/>
      </c>
      <c r="G624" s="41"/>
      <c r="H624" s="91"/>
    </row>
    <row r="625" spans="1:8" x14ac:dyDescent="0.25">
      <c r="A625" s="14" t="str">
        <f>IF(ISBLANK('Cuadro de mando'!B636)=TRUE,"",'Cuadro de mando'!B636)</f>
        <v/>
      </c>
      <c r="B625" s="13" t="str">
        <f>IF(ISBLANK('Cuadro de mando'!A636)=TRUE,"",'Cuadro de mando'!A636)</f>
        <v/>
      </c>
      <c r="C625" s="13" t="str">
        <f>IF(ISBLANK('Cuadro de mando'!C636)=TRUE,"",'Cuadro de mando'!C636)</f>
        <v/>
      </c>
      <c r="D625" s="13" t="str">
        <f>IF(ISNUMBER('Cuadro de mando'!T636)=TRUE,'Cuadro de mando'!T636,"")</f>
        <v/>
      </c>
      <c r="E625" s="13" t="str">
        <f>IF(C625="","",VLOOKUP(C625,'Límites Gráfico'!$A:$D,2,FALSE))</f>
        <v/>
      </c>
      <c r="F625" s="13" t="str">
        <f>IF(C625="","",VLOOKUP(C625,'Límites Gráfico'!$A:$D,3,FALSE))</f>
        <v/>
      </c>
      <c r="G625" s="41"/>
      <c r="H625" s="91"/>
    </row>
    <row r="626" spans="1:8" x14ac:dyDescent="0.25">
      <c r="A626" s="14" t="str">
        <f>IF(ISBLANK('Cuadro de mando'!B637)=TRUE,"",'Cuadro de mando'!B637)</f>
        <v/>
      </c>
      <c r="B626" s="13" t="str">
        <f>IF(ISBLANK('Cuadro de mando'!A637)=TRUE,"",'Cuadro de mando'!A637)</f>
        <v/>
      </c>
      <c r="C626" s="13" t="str">
        <f>IF(ISBLANK('Cuadro de mando'!C637)=TRUE,"",'Cuadro de mando'!C637)</f>
        <v/>
      </c>
      <c r="D626" s="13" t="str">
        <f>IF(ISNUMBER('Cuadro de mando'!T637)=TRUE,'Cuadro de mando'!T637,"")</f>
        <v/>
      </c>
      <c r="E626" s="13" t="str">
        <f>IF(C626="","",VLOOKUP(C626,'Límites Gráfico'!$A:$D,2,FALSE))</f>
        <v/>
      </c>
      <c r="F626" s="13" t="str">
        <f>IF(C626="","",VLOOKUP(C626,'Límites Gráfico'!$A:$D,3,FALSE))</f>
        <v/>
      </c>
      <c r="G626" s="41"/>
      <c r="H626" s="91"/>
    </row>
    <row r="627" spans="1:8" x14ac:dyDescent="0.25">
      <c r="A627" s="14" t="str">
        <f>IF(ISBLANK('Cuadro de mando'!B638)=TRUE,"",'Cuadro de mando'!B638)</f>
        <v/>
      </c>
      <c r="B627" s="13" t="str">
        <f>IF(ISBLANK('Cuadro de mando'!A638)=TRUE,"",'Cuadro de mando'!A638)</f>
        <v/>
      </c>
      <c r="C627" s="13" t="str">
        <f>IF(ISBLANK('Cuadro de mando'!C638)=TRUE,"",'Cuadro de mando'!C638)</f>
        <v/>
      </c>
      <c r="D627" s="13" t="str">
        <f>IF(ISNUMBER('Cuadro de mando'!T638)=TRUE,'Cuadro de mando'!T638,"")</f>
        <v/>
      </c>
      <c r="E627" s="13" t="str">
        <f>IF(C627="","",VLOOKUP(C627,'Límites Gráfico'!$A:$D,2,FALSE))</f>
        <v/>
      </c>
      <c r="F627" s="13" t="str">
        <f>IF(C627="","",VLOOKUP(C627,'Límites Gráfico'!$A:$D,3,FALSE))</f>
        <v/>
      </c>
      <c r="G627" s="41"/>
      <c r="H627" s="91"/>
    </row>
    <row r="628" spans="1:8" x14ac:dyDescent="0.25">
      <c r="A628" s="14" t="str">
        <f>IF(ISBLANK('Cuadro de mando'!B639)=TRUE,"",'Cuadro de mando'!B639)</f>
        <v/>
      </c>
      <c r="B628" s="13" t="str">
        <f>IF(ISBLANK('Cuadro de mando'!A639)=TRUE,"",'Cuadro de mando'!A639)</f>
        <v/>
      </c>
      <c r="C628" s="13" t="str">
        <f>IF(ISBLANK('Cuadro de mando'!C639)=TRUE,"",'Cuadro de mando'!C639)</f>
        <v/>
      </c>
      <c r="D628" s="13" t="str">
        <f>IF(ISNUMBER('Cuadro de mando'!T639)=TRUE,'Cuadro de mando'!T639,"")</f>
        <v/>
      </c>
      <c r="E628" s="13" t="str">
        <f>IF(C628="","",VLOOKUP(C628,'Límites Gráfico'!$A:$D,2,FALSE))</f>
        <v/>
      </c>
      <c r="F628" s="13" t="str">
        <f>IF(C628="","",VLOOKUP(C628,'Límites Gráfico'!$A:$D,3,FALSE))</f>
        <v/>
      </c>
      <c r="G628" s="41"/>
      <c r="H628" s="91"/>
    </row>
    <row r="629" spans="1:8" x14ac:dyDescent="0.25">
      <c r="A629" s="14" t="str">
        <f>IF(ISBLANK('Cuadro de mando'!B640)=TRUE,"",'Cuadro de mando'!B640)</f>
        <v/>
      </c>
      <c r="B629" s="13" t="str">
        <f>IF(ISBLANK('Cuadro de mando'!A640)=TRUE,"",'Cuadro de mando'!A640)</f>
        <v/>
      </c>
      <c r="C629" s="13" t="str">
        <f>IF(ISBLANK('Cuadro de mando'!C640)=TRUE,"",'Cuadro de mando'!C640)</f>
        <v/>
      </c>
      <c r="D629" s="13" t="str">
        <f>IF(ISNUMBER('Cuadro de mando'!T640)=TRUE,'Cuadro de mando'!T640,"")</f>
        <v/>
      </c>
      <c r="E629" s="13" t="str">
        <f>IF(C629="","",VLOOKUP(C629,'Límites Gráfico'!$A:$D,2,FALSE))</f>
        <v/>
      </c>
      <c r="F629" s="13" t="str">
        <f>IF(C629="","",VLOOKUP(C629,'Límites Gráfico'!$A:$D,3,FALSE))</f>
        <v/>
      </c>
      <c r="G629" s="41"/>
      <c r="H629" s="91"/>
    </row>
    <row r="630" spans="1:8" x14ac:dyDescent="0.25">
      <c r="A630" s="14" t="str">
        <f>IF(ISBLANK('Cuadro de mando'!B641)=TRUE,"",'Cuadro de mando'!B641)</f>
        <v/>
      </c>
      <c r="B630" s="13" t="str">
        <f>IF(ISBLANK('Cuadro de mando'!A641)=TRUE,"",'Cuadro de mando'!A641)</f>
        <v/>
      </c>
      <c r="C630" s="13" t="str">
        <f>IF(ISBLANK('Cuadro de mando'!C641)=TRUE,"",'Cuadro de mando'!C641)</f>
        <v/>
      </c>
      <c r="D630" s="13" t="str">
        <f>IF(ISNUMBER('Cuadro de mando'!T641)=TRUE,'Cuadro de mando'!T641,"")</f>
        <v/>
      </c>
      <c r="E630" s="13" t="str">
        <f>IF(C630="","",VLOOKUP(C630,'Límites Gráfico'!$A:$D,2,FALSE))</f>
        <v/>
      </c>
      <c r="F630" s="13" t="str">
        <f>IF(C630="","",VLOOKUP(C630,'Límites Gráfico'!$A:$D,3,FALSE))</f>
        <v/>
      </c>
      <c r="G630" s="41"/>
      <c r="H630" s="91"/>
    </row>
    <row r="631" spans="1:8" x14ac:dyDescent="0.25">
      <c r="A631" s="14" t="str">
        <f>IF(ISBLANK('Cuadro de mando'!B642)=TRUE,"",'Cuadro de mando'!B642)</f>
        <v/>
      </c>
      <c r="B631" s="13" t="str">
        <f>IF(ISBLANK('Cuadro de mando'!A642)=TRUE,"",'Cuadro de mando'!A642)</f>
        <v/>
      </c>
      <c r="C631" s="13" t="str">
        <f>IF(ISBLANK('Cuadro de mando'!C642)=TRUE,"",'Cuadro de mando'!C642)</f>
        <v/>
      </c>
      <c r="D631" s="13" t="str">
        <f>IF(ISNUMBER('Cuadro de mando'!T642)=TRUE,'Cuadro de mando'!T642,"")</f>
        <v/>
      </c>
      <c r="E631" s="13" t="str">
        <f>IF(C631="","",VLOOKUP(C631,'Límites Gráfico'!$A:$D,2,FALSE))</f>
        <v/>
      </c>
      <c r="F631" s="13" t="str">
        <f>IF(C631="","",VLOOKUP(C631,'Límites Gráfico'!$A:$D,3,FALSE))</f>
        <v/>
      </c>
      <c r="G631" s="41"/>
      <c r="H631" s="91"/>
    </row>
    <row r="632" spans="1:8" x14ac:dyDescent="0.25">
      <c r="A632" s="14" t="str">
        <f>IF(ISBLANK('Cuadro de mando'!B643)=TRUE,"",'Cuadro de mando'!B643)</f>
        <v/>
      </c>
      <c r="B632" s="13" t="str">
        <f>IF(ISBLANK('Cuadro de mando'!A643)=TRUE,"",'Cuadro de mando'!A643)</f>
        <v/>
      </c>
      <c r="C632" s="13" t="str">
        <f>IF(ISBLANK('Cuadro de mando'!C643)=TRUE,"",'Cuadro de mando'!C643)</f>
        <v/>
      </c>
      <c r="D632" s="13" t="str">
        <f>IF(ISNUMBER('Cuadro de mando'!T643)=TRUE,'Cuadro de mando'!T643,"")</f>
        <v/>
      </c>
      <c r="E632" s="13" t="str">
        <f>IF(C632="","",VLOOKUP(C632,'Límites Gráfico'!$A:$D,2,FALSE))</f>
        <v/>
      </c>
      <c r="F632" s="13" t="str">
        <f>IF(C632="","",VLOOKUP(C632,'Límites Gráfico'!$A:$D,3,FALSE))</f>
        <v/>
      </c>
      <c r="G632" s="41"/>
      <c r="H632" s="91"/>
    </row>
    <row r="633" spans="1:8" x14ac:dyDescent="0.25">
      <c r="A633" s="14" t="str">
        <f>IF(ISBLANK('Cuadro de mando'!B644)=TRUE,"",'Cuadro de mando'!B644)</f>
        <v/>
      </c>
      <c r="B633" s="13" t="str">
        <f>IF(ISBLANK('Cuadro de mando'!A644)=TRUE,"",'Cuadro de mando'!A644)</f>
        <v/>
      </c>
      <c r="C633" s="13" t="str">
        <f>IF(ISBLANK('Cuadro de mando'!C644)=TRUE,"",'Cuadro de mando'!C644)</f>
        <v/>
      </c>
      <c r="D633" s="13" t="str">
        <f>IF(ISNUMBER('Cuadro de mando'!T644)=TRUE,'Cuadro de mando'!T644,"")</f>
        <v/>
      </c>
      <c r="E633" s="13" t="str">
        <f>IF(C633="","",VLOOKUP(C633,'Límites Gráfico'!$A:$D,2,FALSE))</f>
        <v/>
      </c>
      <c r="F633" s="13" t="str">
        <f>IF(C633="","",VLOOKUP(C633,'Límites Gráfico'!$A:$D,3,FALSE))</f>
        <v/>
      </c>
      <c r="G633" s="41"/>
      <c r="H633" s="91"/>
    </row>
    <row r="634" spans="1:8" x14ac:dyDescent="0.25">
      <c r="A634" s="14" t="str">
        <f>IF(ISBLANK('Cuadro de mando'!B645)=TRUE,"",'Cuadro de mando'!B645)</f>
        <v/>
      </c>
      <c r="B634" s="13" t="str">
        <f>IF(ISBLANK('Cuadro de mando'!A645)=TRUE,"",'Cuadro de mando'!A645)</f>
        <v/>
      </c>
      <c r="C634" s="13" t="str">
        <f>IF(ISBLANK('Cuadro de mando'!C645)=TRUE,"",'Cuadro de mando'!C645)</f>
        <v/>
      </c>
      <c r="D634" s="13" t="str">
        <f>IF(ISNUMBER('Cuadro de mando'!T645)=TRUE,'Cuadro de mando'!T645,"")</f>
        <v/>
      </c>
      <c r="E634" s="13" t="str">
        <f>IF(C634="","",VLOOKUP(C634,'Límites Gráfico'!$A:$D,2,FALSE))</f>
        <v/>
      </c>
      <c r="F634" s="13" t="str">
        <f>IF(C634="","",VLOOKUP(C634,'Límites Gráfico'!$A:$D,3,FALSE))</f>
        <v/>
      </c>
      <c r="G634" s="41"/>
      <c r="H634" s="91"/>
    </row>
    <row r="635" spans="1:8" x14ac:dyDescent="0.25">
      <c r="A635" s="14" t="str">
        <f>IF(ISBLANK('Cuadro de mando'!B646)=TRUE,"",'Cuadro de mando'!B646)</f>
        <v/>
      </c>
      <c r="B635" s="13" t="str">
        <f>IF(ISBLANK('Cuadro de mando'!A646)=TRUE,"",'Cuadro de mando'!A646)</f>
        <v/>
      </c>
      <c r="C635" s="13" t="str">
        <f>IF(ISBLANK('Cuadro de mando'!C646)=TRUE,"",'Cuadro de mando'!C646)</f>
        <v/>
      </c>
      <c r="D635" s="13" t="str">
        <f>IF(ISNUMBER('Cuadro de mando'!T646)=TRUE,'Cuadro de mando'!T646,"")</f>
        <v/>
      </c>
      <c r="E635" s="13" t="str">
        <f>IF(C635="","",VLOOKUP(C635,'Límites Gráfico'!$A:$D,2,FALSE))</f>
        <v/>
      </c>
      <c r="F635" s="13" t="str">
        <f>IF(C635="","",VLOOKUP(C635,'Límites Gráfico'!$A:$D,3,FALSE))</f>
        <v/>
      </c>
      <c r="G635" s="41"/>
      <c r="H635" s="91"/>
    </row>
    <row r="636" spans="1:8" x14ac:dyDescent="0.25">
      <c r="A636" s="14" t="str">
        <f>IF(ISBLANK('Cuadro de mando'!B647)=TRUE,"",'Cuadro de mando'!B647)</f>
        <v/>
      </c>
      <c r="B636" s="13" t="str">
        <f>IF(ISBLANK('Cuadro de mando'!A647)=TRUE,"",'Cuadro de mando'!A647)</f>
        <v/>
      </c>
      <c r="C636" s="13" t="str">
        <f>IF(ISBLANK('Cuadro de mando'!C647)=TRUE,"",'Cuadro de mando'!C647)</f>
        <v/>
      </c>
      <c r="D636" s="13" t="str">
        <f>IF(ISNUMBER('Cuadro de mando'!T647)=TRUE,'Cuadro de mando'!T647,"")</f>
        <v/>
      </c>
      <c r="E636" s="13" t="str">
        <f>IF(C636="","",VLOOKUP(C636,'Límites Gráfico'!$A:$D,2,FALSE))</f>
        <v/>
      </c>
      <c r="F636" s="13" t="str">
        <f>IF(C636="","",VLOOKUP(C636,'Límites Gráfico'!$A:$D,3,FALSE))</f>
        <v/>
      </c>
      <c r="G636" s="41"/>
      <c r="H636" s="91"/>
    </row>
    <row r="637" spans="1:8" x14ac:dyDescent="0.25">
      <c r="A637" s="14" t="str">
        <f>IF(ISBLANK('Cuadro de mando'!B648)=TRUE,"",'Cuadro de mando'!B648)</f>
        <v/>
      </c>
      <c r="B637" s="13" t="str">
        <f>IF(ISBLANK('Cuadro de mando'!A648)=TRUE,"",'Cuadro de mando'!A648)</f>
        <v/>
      </c>
      <c r="C637" s="13" t="str">
        <f>IF(ISBLANK('Cuadro de mando'!C648)=TRUE,"",'Cuadro de mando'!C648)</f>
        <v/>
      </c>
      <c r="D637" s="13" t="str">
        <f>IF(ISNUMBER('Cuadro de mando'!T648)=TRUE,'Cuadro de mando'!T648,"")</f>
        <v/>
      </c>
      <c r="E637" s="13" t="str">
        <f>IF(C637="","",VLOOKUP(C637,'Límites Gráfico'!$A:$D,2,FALSE))</f>
        <v/>
      </c>
      <c r="F637" s="13" t="str">
        <f>IF(C637="","",VLOOKUP(C637,'Límites Gráfico'!$A:$D,3,FALSE))</f>
        <v/>
      </c>
      <c r="G637" s="41"/>
      <c r="H637" s="91"/>
    </row>
    <row r="638" spans="1:8" x14ac:dyDescent="0.25">
      <c r="A638" s="14" t="str">
        <f>IF(ISBLANK('Cuadro de mando'!B649)=TRUE,"",'Cuadro de mando'!B649)</f>
        <v/>
      </c>
      <c r="B638" s="13" t="str">
        <f>IF(ISBLANK('Cuadro de mando'!A649)=TRUE,"",'Cuadro de mando'!A649)</f>
        <v/>
      </c>
      <c r="C638" s="13" t="str">
        <f>IF(ISBLANK('Cuadro de mando'!C649)=TRUE,"",'Cuadro de mando'!C649)</f>
        <v/>
      </c>
      <c r="D638" s="13" t="str">
        <f>IF(ISNUMBER('Cuadro de mando'!T649)=TRUE,'Cuadro de mando'!T649,"")</f>
        <v/>
      </c>
      <c r="E638" s="13" t="str">
        <f>IF(C638="","",VLOOKUP(C638,'Límites Gráfico'!$A:$D,2,FALSE))</f>
        <v/>
      </c>
      <c r="F638" s="13" t="str">
        <f>IF(C638="","",VLOOKUP(C638,'Límites Gráfico'!$A:$D,3,FALSE))</f>
        <v/>
      </c>
      <c r="G638" s="41"/>
      <c r="H638" s="91"/>
    </row>
    <row r="639" spans="1:8" x14ac:dyDescent="0.25">
      <c r="A639" s="14" t="str">
        <f>IF(ISBLANK('Cuadro de mando'!B650)=TRUE,"",'Cuadro de mando'!B650)</f>
        <v/>
      </c>
      <c r="B639" s="13" t="str">
        <f>IF(ISBLANK('Cuadro de mando'!A650)=TRUE,"",'Cuadro de mando'!A650)</f>
        <v/>
      </c>
      <c r="C639" s="13" t="str">
        <f>IF(ISBLANK('Cuadro de mando'!C650)=TRUE,"",'Cuadro de mando'!C650)</f>
        <v/>
      </c>
      <c r="D639" s="13" t="str">
        <f>IF(ISNUMBER('Cuadro de mando'!T650)=TRUE,'Cuadro de mando'!T650,"")</f>
        <v/>
      </c>
      <c r="E639" s="13" t="str">
        <f>IF(C639="","",VLOOKUP(C639,'Límites Gráfico'!$A:$D,2,FALSE))</f>
        <v/>
      </c>
      <c r="F639" s="13" t="str">
        <f>IF(C639="","",VLOOKUP(C639,'Límites Gráfico'!$A:$D,3,FALSE))</f>
        <v/>
      </c>
      <c r="G639" s="41"/>
      <c r="H639" s="91"/>
    </row>
    <row r="640" spans="1:8" x14ac:dyDescent="0.25">
      <c r="A640" s="14" t="str">
        <f>IF(ISBLANK('Cuadro de mando'!B651)=TRUE,"",'Cuadro de mando'!B651)</f>
        <v/>
      </c>
      <c r="B640" s="13" t="str">
        <f>IF(ISBLANK('Cuadro de mando'!A651)=TRUE,"",'Cuadro de mando'!A651)</f>
        <v/>
      </c>
      <c r="C640" s="13" t="str">
        <f>IF(ISBLANK('Cuadro de mando'!C651)=TRUE,"",'Cuadro de mando'!C651)</f>
        <v/>
      </c>
      <c r="D640" s="13" t="str">
        <f>IF(ISNUMBER('Cuadro de mando'!T651)=TRUE,'Cuadro de mando'!T651,"")</f>
        <v/>
      </c>
      <c r="E640" s="13" t="str">
        <f>IF(C640="","",VLOOKUP(C640,'Límites Gráfico'!$A:$D,2,FALSE))</f>
        <v/>
      </c>
      <c r="F640" s="13" t="str">
        <f>IF(C640="","",VLOOKUP(C640,'Límites Gráfico'!$A:$D,3,FALSE))</f>
        <v/>
      </c>
      <c r="G640" s="41"/>
      <c r="H640" s="91"/>
    </row>
    <row r="641" spans="1:8" x14ac:dyDescent="0.25">
      <c r="A641" s="14" t="str">
        <f>IF(ISBLANK('Cuadro de mando'!B652)=TRUE,"",'Cuadro de mando'!B652)</f>
        <v/>
      </c>
      <c r="B641" s="13" t="str">
        <f>IF(ISBLANK('Cuadro de mando'!A652)=TRUE,"",'Cuadro de mando'!A652)</f>
        <v/>
      </c>
      <c r="C641" s="13" t="str">
        <f>IF(ISBLANK('Cuadro de mando'!C652)=TRUE,"",'Cuadro de mando'!C652)</f>
        <v/>
      </c>
      <c r="D641" s="13" t="str">
        <f>IF(ISNUMBER('Cuadro de mando'!T652)=TRUE,'Cuadro de mando'!T652,"")</f>
        <v/>
      </c>
      <c r="E641" s="13" t="str">
        <f>IF(C641="","",VLOOKUP(C641,'Límites Gráfico'!$A:$D,2,FALSE))</f>
        <v/>
      </c>
      <c r="F641" s="13" t="str">
        <f>IF(C641="","",VLOOKUP(C641,'Límites Gráfico'!$A:$D,3,FALSE))</f>
        <v/>
      </c>
      <c r="G641" s="41"/>
      <c r="H641" s="91"/>
    </row>
    <row r="642" spans="1:8" x14ac:dyDescent="0.25">
      <c r="A642" s="14" t="str">
        <f>IF(ISBLANK('Cuadro de mando'!B653)=TRUE,"",'Cuadro de mando'!B653)</f>
        <v/>
      </c>
      <c r="B642" s="13" t="str">
        <f>IF(ISBLANK('Cuadro de mando'!A653)=TRUE,"",'Cuadro de mando'!A653)</f>
        <v/>
      </c>
      <c r="C642" s="13" t="str">
        <f>IF(ISBLANK('Cuadro de mando'!C653)=TRUE,"",'Cuadro de mando'!C653)</f>
        <v/>
      </c>
      <c r="D642" s="13" t="str">
        <f>IF(ISNUMBER('Cuadro de mando'!T653)=TRUE,'Cuadro de mando'!T653,"")</f>
        <v/>
      </c>
      <c r="E642" s="13" t="str">
        <f>IF(C642="","",VLOOKUP(C642,'Límites Gráfico'!$A:$D,2,FALSE))</f>
        <v/>
      </c>
      <c r="F642" s="13" t="str">
        <f>IF(C642="","",VLOOKUP(C642,'Límites Gráfico'!$A:$D,3,FALSE))</f>
        <v/>
      </c>
      <c r="G642" s="41"/>
      <c r="H642" s="91"/>
    </row>
    <row r="643" spans="1:8" x14ac:dyDescent="0.25">
      <c r="A643" s="14" t="str">
        <f>IF(ISBLANK('Cuadro de mando'!B654)=TRUE,"",'Cuadro de mando'!B654)</f>
        <v/>
      </c>
      <c r="B643" s="13" t="str">
        <f>IF(ISBLANK('Cuadro de mando'!A654)=TRUE,"",'Cuadro de mando'!A654)</f>
        <v/>
      </c>
      <c r="C643" s="13" t="str">
        <f>IF(ISBLANK('Cuadro de mando'!C654)=TRUE,"",'Cuadro de mando'!C654)</f>
        <v/>
      </c>
      <c r="D643" s="13" t="str">
        <f>IF(ISNUMBER('Cuadro de mando'!T654)=TRUE,'Cuadro de mando'!T654,"")</f>
        <v/>
      </c>
      <c r="E643" s="13" t="str">
        <f>IF(C643="","",VLOOKUP(C643,'Límites Gráfico'!$A:$D,2,FALSE))</f>
        <v/>
      </c>
      <c r="F643" s="13" t="str">
        <f>IF(C643="","",VLOOKUP(C643,'Límites Gráfico'!$A:$D,3,FALSE))</f>
        <v/>
      </c>
      <c r="G643" s="41"/>
      <c r="H643" s="91"/>
    </row>
    <row r="644" spans="1:8" x14ac:dyDescent="0.25">
      <c r="A644" s="14" t="str">
        <f>IF(ISBLANK('Cuadro de mando'!B655)=TRUE,"",'Cuadro de mando'!B655)</f>
        <v/>
      </c>
      <c r="B644" s="13" t="str">
        <f>IF(ISBLANK('Cuadro de mando'!A655)=TRUE,"",'Cuadro de mando'!A655)</f>
        <v/>
      </c>
      <c r="C644" s="13" t="str">
        <f>IF(ISBLANK('Cuadro de mando'!C655)=TRUE,"",'Cuadro de mando'!C655)</f>
        <v/>
      </c>
      <c r="D644" s="13" t="str">
        <f>IF(ISNUMBER('Cuadro de mando'!T655)=TRUE,'Cuadro de mando'!T655,"")</f>
        <v/>
      </c>
      <c r="E644" s="13" t="str">
        <f>IF(C644="","",VLOOKUP(C644,'Límites Gráfico'!$A:$D,2,FALSE))</f>
        <v/>
      </c>
      <c r="F644" s="13" t="str">
        <f>IF(C644="","",VLOOKUP(C644,'Límites Gráfico'!$A:$D,3,FALSE))</f>
        <v/>
      </c>
      <c r="G644" s="41"/>
      <c r="H644" s="91"/>
    </row>
    <row r="645" spans="1:8" x14ac:dyDescent="0.25">
      <c r="A645" s="14" t="str">
        <f>IF(ISBLANK('Cuadro de mando'!B656)=TRUE,"",'Cuadro de mando'!B656)</f>
        <v/>
      </c>
      <c r="B645" s="13" t="str">
        <f>IF(ISBLANK('Cuadro de mando'!A656)=TRUE,"",'Cuadro de mando'!A656)</f>
        <v/>
      </c>
      <c r="C645" s="13" t="str">
        <f>IF(ISBLANK('Cuadro de mando'!C656)=TRUE,"",'Cuadro de mando'!C656)</f>
        <v/>
      </c>
      <c r="D645" s="13" t="str">
        <f>IF(ISNUMBER('Cuadro de mando'!T656)=TRUE,'Cuadro de mando'!T656,"")</f>
        <v/>
      </c>
      <c r="E645" s="13" t="str">
        <f>IF(C645="","",VLOOKUP(C645,'Límites Gráfico'!$A:$D,2,FALSE))</f>
        <v/>
      </c>
      <c r="F645" s="13" t="str">
        <f>IF(C645="","",VLOOKUP(C645,'Límites Gráfico'!$A:$D,3,FALSE))</f>
        <v/>
      </c>
      <c r="G645" s="41"/>
      <c r="H645" s="91"/>
    </row>
    <row r="646" spans="1:8" x14ac:dyDescent="0.25">
      <c r="A646" s="14" t="str">
        <f>IF(ISBLANK('Cuadro de mando'!B657)=TRUE,"",'Cuadro de mando'!B657)</f>
        <v/>
      </c>
      <c r="B646" s="13" t="str">
        <f>IF(ISBLANK('Cuadro de mando'!A657)=TRUE,"",'Cuadro de mando'!A657)</f>
        <v/>
      </c>
      <c r="C646" s="13" t="str">
        <f>IF(ISBLANK('Cuadro de mando'!C657)=TRUE,"",'Cuadro de mando'!C657)</f>
        <v/>
      </c>
      <c r="D646" s="13" t="str">
        <f>IF(ISNUMBER('Cuadro de mando'!T657)=TRUE,'Cuadro de mando'!T657,"")</f>
        <v/>
      </c>
      <c r="E646" s="13" t="str">
        <f>IF(C646="","",VLOOKUP(C646,'Límites Gráfico'!$A:$D,2,FALSE))</f>
        <v/>
      </c>
      <c r="F646" s="13" t="str">
        <f>IF(C646="","",VLOOKUP(C646,'Límites Gráfico'!$A:$D,3,FALSE))</f>
        <v/>
      </c>
      <c r="G646" s="41"/>
      <c r="H646" s="91"/>
    </row>
    <row r="647" spans="1:8" x14ac:dyDescent="0.25">
      <c r="A647" s="14" t="str">
        <f>IF(ISBLANK('Cuadro de mando'!B658)=TRUE,"",'Cuadro de mando'!B658)</f>
        <v/>
      </c>
      <c r="B647" s="13" t="str">
        <f>IF(ISBLANK('Cuadro de mando'!A658)=TRUE,"",'Cuadro de mando'!A658)</f>
        <v/>
      </c>
      <c r="C647" s="13" t="str">
        <f>IF(ISBLANK('Cuadro de mando'!C658)=TRUE,"",'Cuadro de mando'!C658)</f>
        <v/>
      </c>
      <c r="D647" s="13" t="str">
        <f>IF(ISNUMBER('Cuadro de mando'!T658)=TRUE,'Cuadro de mando'!T658,"")</f>
        <v/>
      </c>
      <c r="E647" s="13" t="str">
        <f>IF(C647="","",VLOOKUP(C647,'Límites Gráfico'!$A:$D,2,FALSE))</f>
        <v/>
      </c>
      <c r="F647" s="13" t="str">
        <f>IF(C647="","",VLOOKUP(C647,'Límites Gráfico'!$A:$D,3,FALSE))</f>
        <v/>
      </c>
      <c r="G647" s="41"/>
      <c r="H647" s="91"/>
    </row>
    <row r="648" spans="1:8" x14ac:dyDescent="0.25">
      <c r="A648" s="14" t="str">
        <f>IF(ISBLANK('Cuadro de mando'!B659)=TRUE,"",'Cuadro de mando'!B659)</f>
        <v/>
      </c>
      <c r="B648" s="13" t="str">
        <f>IF(ISBLANK('Cuadro de mando'!A659)=TRUE,"",'Cuadro de mando'!A659)</f>
        <v/>
      </c>
      <c r="C648" s="13" t="str">
        <f>IF(ISBLANK('Cuadro de mando'!C659)=TRUE,"",'Cuadro de mando'!C659)</f>
        <v/>
      </c>
      <c r="D648" s="13" t="str">
        <f>IF(ISNUMBER('Cuadro de mando'!T659)=TRUE,'Cuadro de mando'!T659,"")</f>
        <v/>
      </c>
      <c r="E648" s="13" t="str">
        <f>IF(C648="","",VLOOKUP(C648,'Límites Gráfico'!$A:$D,2,FALSE))</f>
        <v/>
      </c>
      <c r="F648" s="13" t="str">
        <f>IF(C648="","",VLOOKUP(C648,'Límites Gráfico'!$A:$D,3,FALSE))</f>
        <v/>
      </c>
      <c r="G648" s="41"/>
      <c r="H648" s="91"/>
    </row>
    <row r="649" spans="1:8" x14ac:dyDescent="0.25">
      <c r="A649" s="14" t="str">
        <f>IF(ISBLANK('Cuadro de mando'!B660)=TRUE,"",'Cuadro de mando'!B660)</f>
        <v/>
      </c>
      <c r="B649" s="13" t="str">
        <f>IF(ISBLANK('Cuadro de mando'!A660)=TRUE,"",'Cuadro de mando'!A660)</f>
        <v/>
      </c>
      <c r="C649" s="13" t="str">
        <f>IF(ISBLANK('Cuadro de mando'!C660)=TRUE,"",'Cuadro de mando'!C660)</f>
        <v/>
      </c>
      <c r="D649" s="13" t="str">
        <f>IF(ISNUMBER('Cuadro de mando'!T660)=TRUE,'Cuadro de mando'!T660,"")</f>
        <v/>
      </c>
      <c r="E649" s="13" t="str">
        <f>IF(C649="","",VLOOKUP(C649,'Límites Gráfico'!$A:$D,2,FALSE))</f>
        <v/>
      </c>
      <c r="F649" s="13" t="str">
        <f>IF(C649="","",VLOOKUP(C649,'Límites Gráfico'!$A:$D,3,FALSE))</f>
        <v/>
      </c>
      <c r="G649" s="41"/>
      <c r="H649" s="91"/>
    </row>
    <row r="650" spans="1:8" x14ac:dyDescent="0.25">
      <c r="A650" s="14" t="str">
        <f>IF(ISBLANK('Cuadro de mando'!B661)=TRUE,"",'Cuadro de mando'!B661)</f>
        <v/>
      </c>
      <c r="B650" s="13" t="str">
        <f>IF(ISBLANK('Cuadro de mando'!A661)=TRUE,"",'Cuadro de mando'!A661)</f>
        <v/>
      </c>
      <c r="C650" s="13" t="str">
        <f>IF(ISBLANK('Cuadro de mando'!C661)=TRUE,"",'Cuadro de mando'!C661)</f>
        <v/>
      </c>
      <c r="D650" s="13" t="str">
        <f>IF(ISNUMBER('Cuadro de mando'!T661)=TRUE,'Cuadro de mando'!T661,"")</f>
        <v/>
      </c>
      <c r="E650" s="13" t="str">
        <f>IF(C650="","",VLOOKUP(C650,'Límites Gráfico'!$A:$D,2,FALSE))</f>
        <v/>
      </c>
      <c r="F650" s="13" t="str">
        <f>IF(C650="","",VLOOKUP(C650,'Límites Gráfico'!$A:$D,3,FALSE))</f>
        <v/>
      </c>
      <c r="G650" s="41"/>
      <c r="H650" s="91"/>
    </row>
    <row r="651" spans="1:8" x14ac:dyDescent="0.25">
      <c r="A651" s="14" t="str">
        <f>IF(ISBLANK('Cuadro de mando'!B662)=TRUE,"",'Cuadro de mando'!B662)</f>
        <v/>
      </c>
      <c r="B651" s="13" t="str">
        <f>IF(ISBLANK('Cuadro de mando'!A662)=TRUE,"",'Cuadro de mando'!A662)</f>
        <v/>
      </c>
      <c r="C651" s="13" t="str">
        <f>IF(ISBLANK('Cuadro de mando'!C662)=TRUE,"",'Cuadro de mando'!C662)</f>
        <v/>
      </c>
      <c r="D651" s="13" t="str">
        <f>IF(ISNUMBER('Cuadro de mando'!T662)=TRUE,'Cuadro de mando'!T662,"")</f>
        <v/>
      </c>
      <c r="E651" s="13" t="str">
        <f>IF(C651="","",VLOOKUP(C651,'Límites Gráfico'!$A:$D,2,FALSE))</f>
        <v/>
      </c>
      <c r="F651" s="13" t="str">
        <f>IF(C651="","",VLOOKUP(C651,'Límites Gráfico'!$A:$D,3,FALSE))</f>
        <v/>
      </c>
      <c r="G651" s="41"/>
      <c r="H651" s="91"/>
    </row>
    <row r="652" spans="1:8" x14ac:dyDescent="0.25">
      <c r="A652" s="14" t="str">
        <f>IF(ISBLANK('Cuadro de mando'!B663)=TRUE,"",'Cuadro de mando'!B663)</f>
        <v/>
      </c>
      <c r="B652" s="13" t="str">
        <f>IF(ISBLANK('Cuadro de mando'!A663)=TRUE,"",'Cuadro de mando'!A663)</f>
        <v/>
      </c>
      <c r="C652" s="13" t="str">
        <f>IF(ISBLANK('Cuadro de mando'!C663)=TRUE,"",'Cuadro de mando'!C663)</f>
        <v/>
      </c>
      <c r="D652" s="13" t="str">
        <f>IF(ISNUMBER('Cuadro de mando'!T663)=TRUE,'Cuadro de mando'!T663,"")</f>
        <v/>
      </c>
      <c r="E652" s="13" t="str">
        <f>IF(C652="","",VLOOKUP(C652,'Límites Gráfico'!$A:$D,2,FALSE))</f>
        <v/>
      </c>
      <c r="F652" s="13" t="str">
        <f>IF(C652="","",VLOOKUP(C652,'Límites Gráfico'!$A:$D,3,FALSE))</f>
        <v/>
      </c>
      <c r="G652" s="41"/>
      <c r="H652" s="91"/>
    </row>
    <row r="653" spans="1:8" x14ac:dyDescent="0.25">
      <c r="A653" s="14" t="str">
        <f>IF(ISBLANK('Cuadro de mando'!B664)=TRUE,"",'Cuadro de mando'!B664)</f>
        <v/>
      </c>
      <c r="B653" s="13" t="str">
        <f>IF(ISBLANK('Cuadro de mando'!A664)=TRUE,"",'Cuadro de mando'!A664)</f>
        <v/>
      </c>
      <c r="C653" s="13" t="str">
        <f>IF(ISBLANK('Cuadro de mando'!C664)=TRUE,"",'Cuadro de mando'!C664)</f>
        <v/>
      </c>
      <c r="D653" s="13" t="str">
        <f>IF(ISNUMBER('Cuadro de mando'!T664)=TRUE,'Cuadro de mando'!T664,"")</f>
        <v/>
      </c>
      <c r="E653" s="13" t="str">
        <f>IF(C653="","",VLOOKUP(C653,'Límites Gráfico'!$A:$D,2,FALSE))</f>
        <v/>
      </c>
      <c r="F653" s="13" t="str">
        <f>IF(C653="","",VLOOKUP(C653,'Límites Gráfico'!$A:$D,3,FALSE))</f>
        <v/>
      </c>
      <c r="G653" s="41"/>
      <c r="H653" s="91"/>
    </row>
    <row r="654" spans="1:8" x14ac:dyDescent="0.25">
      <c r="A654" s="14" t="str">
        <f>IF(ISBLANK('Cuadro de mando'!B665)=TRUE,"",'Cuadro de mando'!B665)</f>
        <v/>
      </c>
      <c r="B654" s="13" t="str">
        <f>IF(ISBLANK('Cuadro de mando'!A665)=TRUE,"",'Cuadro de mando'!A665)</f>
        <v/>
      </c>
      <c r="C654" s="13" t="str">
        <f>IF(ISBLANK('Cuadro de mando'!C665)=TRUE,"",'Cuadro de mando'!C665)</f>
        <v/>
      </c>
      <c r="D654" s="13" t="str">
        <f>IF(ISNUMBER('Cuadro de mando'!T665)=TRUE,'Cuadro de mando'!T665,"")</f>
        <v/>
      </c>
      <c r="E654" s="13" t="str">
        <f>IF(C654="","",VLOOKUP(C654,'Límites Gráfico'!$A:$D,2,FALSE))</f>
        <v/>
      </c>
      <c r="F654" s="13" t="str">
        <f>IF(C654="","",VLOOKUP(C654,'Límites Gráfico'!$A:$D,3,FALSE))</f>
        <v/>
      </c>
      <c r="G654" s="41"/>
      <c r="H654" s="91"/>
    </row>
    <row r="655" spans="1:8" x14ac:dyDescent="0.25">
      <c r="A655" s="14" t="str">
        <f>IF(ISBLANK('Cuadro de mando'!B666)=TRUE,"",'Cuadro de mando'!B666)</f>
        <v/>
      </c>
      <c r="B655" s="13" t="str">
        <f>IF(ISBLANK('Cuadro de mando'!A666)=TRUE,"",'Cuadro de mando'!A666)</f>
        <v/>
      </c>
      <c r="C655" s="13" t="str">
        <f>IF(ISBLANK('Cuadro de mando'!C666)=TRUE,"",'Cuadro de mando'!C666)</f>
        <v/>
      </c>
      <c r="D655" s="13" t="str">
        <f>IF(ISNUMBER('Cuadro de mando'!T666)=TRUE,'Cuadro de mando'!T666,"")</f>
        <v/>
      </c>
      <c r="E655" s="13" t="str">
        <f>IF(C655="","",VLOOKUP(C655,'Límites Gráfico'!$A:$D,2,FALSE))</f>
        <v/>
      </c>
      <c r="F655" s="13" t="str">
        <f>IF(C655="","",VLOOKUP(C655,'Límites Gráfico'!$A:$D,3,FALSE))</f>
        <v/>
      </c>
      <c r="G655" s="41"/>
      <c r="H655" s="91"/>
    </row>
    <row r="656" spans="1:8" x14ac:dyDescent="0.25">
      <c r="A656" s="14" t="str">
        <f>IF(ISBLANK('Cuadro de mando'!B667)=TRUE,"",'Cuadro de mando'!B667)</f>
        <v/>
      </c>
      <c r="B656" s="13" t="str">
        <f>IF(ISBLANK('Cuadro de mando'!A667)=TRUE,"",'Cuadro de mando'!A667)</f>
        <v/>
      </c>
      <c r="C656" s="13" t="str">
        <f>IF(ISBLANK('Cuadro de mando'!C667)=TRUE,"",'Cuadro de mando'!C667)</f>
        <v/>
      </c>
      <c r="D656" s="13" t="str">
        <f>IF(ISNUMBER('Cuadro de mando'!T667)=TRUE,'Cuadro de mando'!T667,"")</f>
        <v/>
      </c>
      <c r="E656" s="13" t="str">
        <f>IF(C656="","",VLOOKUP(C656,'Límites Gráfico'!$A:$D,2,FALSE))</f>
        <v/>
      </c>
      <c r="F656" s="13" t="str">
        <f>IF(C656="","",VLOOKUP(C656,'Límites Gráfico'!$A:$D,3,FALSE))</f>
        <v/>
      </c>
      <c r="G656" s="41"/>
      <c r="H656" s="91"/>
    </row>
    <row r="657" spans="1:8" x14ac:dyDescent="0.25">
      <c r="A657" s="14" t="str">
        <f>IF(ISBLANK('Cuadro de mando'!B668)=TRUE,"",'Cuadro de mando'!B668)</f>
        <v/>
      </c>
      <c r="B657" s="13" t="str">
        <f>IF(ISBLANK('Cuadro de mando'!A668)=TRUE,"",'Cuadro de mando'!A668)</f>
        <v/>
      </c>
      <c r="C657" s="13" t="str">
        <f>IF(ISBLANK('Cuadro de mando'!C668)=TRUE,"",'Cuadro de mando'!C668)</f>
        <v/>
      </c>
      <c r="D657" s="13" t="str">
        <f>IF(ISNUMBER('Cuadro de mando'!T668)=TRUE,'Cuadro de mando'!T668,"")</f>
        <v/>
      </c>
      <c r="E657" s="13" t="str">
        <f>IF(C657="","",VLOOKUP(C657,'Límites Gráfico'!$A:$D,2,FALSE))</f>
        <v/>
      </c>
      <c r="F657" s="13" t="str">
        <f>IF(C657="","",VLOOKUP(C657,'Límites Gráfico'!$A:$D,3,FALSE))</f>
        <v/>
      </c>
      <c r="G657" s="41"/>
      <c r="H657" s="91"/>
    </row>
    <row r="658" spans="1:8" x14ac:dyDescent="0.25">
      <c r="A658" s="14" t="str">
        <f>IF(ISBLANK('Cuadro de mando'!B669)=TRUE,"",'Cuadro de mando'!B669)</f>
        <v/>
      </c>
      <c r="B658" s="13" t="str">
        <f>IF(ISBLANK('Cuadro de mando'!A669)=TRUE,"",'Cuadro de mando'!A669)</f>
        <v/>
      </c>
      <c r="C658" s="13" t="str">
        <f>IF(ISBLANK('Cuadro de mando'!C669)=TRUE,"",'Cuadro de mando'!C669)</f>
        <v/>
      </c>
      <c r="D658" s="13" t="str">
        <f>IF(ISNUMBER('Cuadro de mando'!T669)=TRUE,'Cuadro de mando'!T669,"")</f>
        <v/>
      </c>
      <c r="E658" s="13" t="str">
        <f>IF(C658="","",VLOOKUP(C658,'Límites Gráfico'!$A:$D,2,FALSE))</f>
        <v/>
      </c>
      <c r="F658" s="13" t="str">
        <f>IF(C658="","",VLOOKUP(C658,'Límites Gráfico'!$A:$D,3,FALSE))</f>
        <v/>
      </c>
      <c r="G658" s="41"/>
      <c r="H658" s="91"/>
    </row>
    <row r="659" spans="1:8" x14ac:dyDescent="0.25">
      <c r="A659" s="14" t="str">
        <f>IF(ISBLANK('Cuadro de mando'!B670)=TRUE,"",'Cuadro de mando'!B670)</f>
        <v/>
      </c>
      <c r="B659" s="13" t="str">
        <f>IF(ISBLANK('Cuadro de mando'!A670)=TRUE,"",'Cuadro de mando'!A670)</f>
        <v/>
      </c>
      <c r="C659" s="13" t="str">
        <f>IF(ISBLANK('Cuadro de mando'!C670)=TRUE,"",'Cuadro de mando'!C670)</f>
        <v/>
      </c>
      <c r="D659" s="13" t="str">
        <f>IF(ISNUMBER('Cuadro de mando'!T670)=TRUE,'Cuadro de mando'!T670,"")</f>
        <v/>
      </c>
      <c r="E659" s="13" t="str">
        <f>IF(C659="","",VLOOKUP(C659,'Límites Gráfico'!$A:$D,2,FALSE))</f>
        <v/>
      </c>
      <c r="F659" s="13" t="str">
        <f>IF(C659="","",VLOOKUP(C659,'Límites Gráfico'!$A:$D,3,FALSE))</f>
        <v/>
      </c>
      <c r="G659" s="41"/>
      <c r="H659" s="91"/>
    </row>
    <row r="660" spans="1:8" x14ac:dyDescent="0.25">
      <c r="A660" s="14" t="str">
        <f>IF(ISBLANK('Cuadro de mando'!B671)=TRUE,"",'Cuadro de mando'!B671)</f>
        <v/>
      </c>
      <c r="B660" s="13" t="str">
        <f>IF(ISBLANK('Cuadro de mando'!A671)=TRUE,"",'Cuadro de mando'!A671)</f>
        <v/>
      </c>
      <c r="C660" s="13" t="str">
        <f>IF(ISBLANK('Cuadro de mando'!C671)=TRUE,"",'Cuadro de mando'!C671)</f>
        <v/>
      </c>
      <c r="D660" s="13" t="str">
        <f>IF(ISNUMBER('Cuadro de mando'!T671)=TRUE,'Cuadro de mando'!T671,"")</f>
        <v/>
      </c>
      <c r="E660" s="13" t="str">
        <f>IF(C660="","",VLOOKUP(C660,'Límites Gráfico'!$A:$D,2,FALSE))</f>
        <v/>
      </c>
      <c r="F660" s="13" t="str">
        <f>IF(C660="","",VLOOKUP(C660,'Límites Gráfico'!$A:$D,3,FALSE))</f>
        <v/>
      </c>
      <c r="G660" s="41"/>
      <c r="H660" s="91"/>
    </row>
    <row r="661" spans="1:8" x14ac:dyDescent="0.25">
      <c r="A661" s="14" t="str">
        <f>IF(ISBLANK('Cuadro de mando'!B672)=TRUE,"",'Cuadro de mando'!B672)</f>
        <v/>
      </c>
      <c r="B661" s="13" t="str">
        <f>IF(ISBLANK('Cuadro de mando'!A672)=TRUE,"",'Cuadro de mando'!A672)</f>
        <v/>
      </c>
      <c r="C661" s="13" t="str">
        <f>IF(ISBLANK('Cuadro de mando'!C672)=TRUE,"",'Cuadro de mando'!C672)</f>
        <v/>
      </c>
      <c r="D661" s="13" t="str">
        <f>IF(ISNUMBER('Cuadro de mando'!T672)=TRUE,'Cuadro de mando'!T672,"")</f>
        <v/>
      </c>
      <c r="E661" s="13" t="str">
        <f>IF(C661="","",VLOOKUP(C661,'Límites Gráfico'!$A:$D,2,FALSE))</f>
        <v/>
      </c>
      <c r="F661" s="13" t="str">
        <f>IF(C661="","",VLOOKUP(C661,'Límites Gráfico'!$A:$D,3,FALSE))</f>
        <v/>
      </c>
      <c r="G661" s="41"/>
      <c r="H661" s="91"/>
    </row>
    <row r="662" spans="1:8" x14ac:dyDescent="0.25">
      <c r="A662" s="14" t="str">
        <f>IF(ISBLANK('Cuadro de mando'!B673)=TRUE,"",'Cuadro de mando'!B673)</f>
        <v/>
      </c>
      <c r="B662" s="13" t="str">
        <f>IF(ISBLANK('Cuadro de mando'!A673)=TRUE,"",'Cuadro de mando'!A673)</f>
        <v/>
      </c>
      <c r="C662" s="13" t="str">
        <f>IF(ISBLANK('Cuadro de mando'!C673)=TRUE,"",'Cuadro de mando'!C673)</f>
        <v/>
      </c>
      <c r="D662" s="13" t="str">
        <f>IF(ISNUMBER('Cuadro de mando'!T673)=TRUE,'Cuadro de mando'!T673,"")</f>
        <v/>
      </c>
      <c r="E662" s="13" t="str">
        <f>IF(C662="","",VLOOKUP(C662,'Límites Gráfico'!$A:$D,2,FALSE))</f>
        <v/>
      </c>
      <c r="F662" s="13" t="str">
        <f>IF(C662="","",VLOOKUP(C662,'Límites Gráfico'!$A:$D,3,FALSE))</f>
        <v/>
      </c>
      <c r="G662" s="41"/>
      <c r="H662" s="91"/>
    </row>
    <row r="663" spans="1:8" x14ac:dyDescent="0.25">
      <c r="A663" s="14" t="str">
        <f>IF(ISBLANK('Cuadro de mando'!B674)=TRUE,"",'Cuadro de mando'!B674)</f>
        <v/>
      </c>
      <c r="B663" s="13" t="str">
        <f>IF(ISBLANK('Cuadro de mando'!A674)=TRUE,"",'Cuadro de mando'!A674)</f>
        <v/>
      </c>
      <c r="C663" s="13" t="str">
        <f>IF(ISBLANK('Cuadro de mando'!C674)=TRUE,"",'Cuadro de mando'!C674)</f>
        <v/>
      </c>
      <c r="D663" s="13" t="str">
        <f>IF(ISNUMBER('Cuadro de mando'!T674)=TRUE,'Cuadro de mando'!T674,"")</f>
        <v/>
      </c>
      <c r="E663" s="13" t="str">
        <f>IF(C663="","",VLOOKUP(C663,'Límites Gráfico'!$A:$D,2,FALSE))</f>
        <v/>
      </c>
      <c r="F663" s="13" t="str">
        <f>IF(C663="","",VLOOKUP(C663,'Límites Gráfico'!$A:$D,3,FALSE))</f>
        <v/>
      </c>
      <c r="G663" s="41"/>
      <c r="H663" s="91"/>
    </row>
    <row r="664" spans="1:8" x14ac:dyDescent="0.25">
      <c r="A664" s="14" t="str">
        <f>IF(ISBLANK('Cuadro de mando'!B675)=TRUE,"",'Cuadro de mando'!B675)</f>
        <v/>
      </c>
      <c r="B664" s="13" t="str">
        <f>IF(ISBLANK('Cuadro de mando'!A675)=TRUE,"",'Cuadro de mando'!A675)</f>
        <v/>
      </c>
      <c r="C664" s="13" t="str">
        <f>IF(ISBLANK('Cuadro de mando'!C675)=TRUE,"",'Cuadro de mando'!C675)</f>
        <v/>
      </c>
      <c r="D664" s="13" t="str">
        <f>IF(ISNUMBER('Cuadro de mando'!T675)=TRUE,'Cuadro de mando'!T675,"")</f>
        <v/>
      </c>
      <c r="E664" s="13" t="str">
        <f>IF(C664="","",VLOOKUP(C664,'Límites Gráfico'!$A:$D,2,FALSE))</f>
        <v/>
      </c>
      <c r="F664" s="13" t="str">
        <f>IF(C664="","",VLOOKUP(C664,'Límites Gráfico'!$A:$D,3,FALSE))</f>
        <v/>
      </c>
      <c r="G664" s="41"/>
      <c r="H664" s="91"/>
    </row>
    <row r="665" spans="1:8" x14ac:dyDescent="0.25">
      <c r="A665" s="14" t="str">
        <f>IF(ISBLANK('Cuadro de mando'!B676)=TRUE,"",'Cuadro de mando'!B676)</f>
        <v/>
      </c>
      <c r="B665" s="13" t="str">
        <f>IF(ISBLANK('Cuadro de mando'!A676)=TRUE,"",'Cuadro de mando'!A676)</f>
        <v/>
      </c>
      <c r="C665" s="13" t="str">
        <f>IF(ISBLANK('Cuadro de mando'!C676)=TRUE,"",'Cuadro de mando'!C676)</f>
        <v/>
      </c>
      <c r="D665" s="13" t="str">
        <f>IF(ISNUMBER('Cuadro de mando'!T676)=TRUE,'Cuadro de mando'!T676,"")</f>
        <v/>
      </c>
      <c r="E665" s="13" t="str">
        <f>IF(C665="","",VLOOKUP(C665,'Límites Gráfico'!$A:$D,2,FALSE))</f>
        <v/>
      </c>
      <c r="F665" s="13" t="str">
        <f>IF(C665="","",VLOOKUP(C665,'Límites Gráfico'!$A:$D,3,FALSE))</f>
        <v/>
      </c>
      <c r="G665" s="41"/>
      <c r="H665" s="91"/>
    </row>
    <row r="666" spans="1:8" x14ac:dyDescent="0.25">
      <c r="A666" s="14" t="str">
        <f>IF(ISBLANK('Cuadro de mando'!B677)=TRUE,"",'Cuadro de mando'!B677)</f>
        <v/>
      </c>
      <c r="B666" s="13" t="str">
        <f>IF(ISBLANK('Cuadro de mando'!A677)=TRUE,"",'Cuadro de mando'!A677)</f>
        <v/>
      </c>
      <c r="C666" s="13" t="str">
        <f>IF(ISBLANK('Cuadro de mando'!C677)=TRUE,"",'Cuadro de mando'!C677)</f>
        <v/>
      </c>
      <c r="D666" s="13" t="str">
        <f>IF(ISNUMBER('Cuadro de mando'!T677)=TRUE,'Cuadro de mando'!T677,"")</f>
        <v/>
      </c>
      <c r="E666" s="13" t="str">
        <f>IF(C666="","",VLOOKUP(C666,'Límites Gráfico'!$A:$D,2,FALSE))</f>
        <v/>
      </c>
      <c r="F666" s="13" t="str">
        <f>IF(C666="","",VLOOKUP(C666,'Límites Gráfico'!$A:$D,3,FALSE))</f>
        <v/>
      </c>
      <c r="G666" s="41"/>
      <c r="H666" s="91"/>
    </row>
    <row r="667" spans="1:8" x14ac:dyDescent="0.25">
      <c r="A667" s="14" t="str">
        <f>IF(ISBLANK('Cuadro de mando'!B678)=TRUE,"",'Cuadro de mando'!B678)</f>
        <v/>
      </c>
      <c r="B667" s="13" t="str">
        <f>IF(ISBLANK('Cuadro de mando'!A678)=TRUE,"",'Cuadro de mando'!A678)</f>
        <v/>
      </c>
      <c r="C667" s="13" t="str">
        <f>IF(ISBLANK('Cuadro de mando'!C678)=TRUE,"",'Cuadro de mando'!C678)</f>
        <v/>
      </c>
      <c r="D667" s="13" t="str">
        <f>IF(ISNUMBER('Cuadro de mando'!T678)=TRUE,'Cuadro de mando'!T678,"")</f>
        <v/>
      </c>
      <c r="E667" s="13" t="str">
        <f>IF(C667="","",VLOOKUP(C667,'Límites Gráfico'!$A:$D,2,FALSE))</f>
        <v/>
      </c>
      <c r="F667" s="13" t="str">
        <f>IF(C667="","",VLOOKUP(C667,'Límites Gráfico'!$A:$D,3,FALSE))</f>
        <v/>
      </c>
      <c r="G667" s="41"/>
      <c r="H667" s="91"/>
    </row>
    <row r="668" spans="1:8" x14ac:dyDescent="0.25">
      <c r="A668" s="14" t="str">
        <f>IF(ISBLANK('Cuadro de mando'!B679)=TRUE,"",'Cuadro de mando'!B679)</f>
        <v/>
      </c>
      <c r="B668" s="13" t="str">
        <f>IF(ISBLANK('Cuadro de mando'!A679)=TRUE,"",'Cuadro de mando'!A679)</f>
        <v/>
      </c>
      <c r="C668" s="13" t="str">
        <f>IF(ISBLANK('Cuadro de mando'!C679)=TRUE,"",'Cuadro de mando'!C679)</f>
        <v/>
      </c>
      <c r="D668" s="13" t="str">
        <f>IF(ISNUMBER('Cuadro de mando'!T679)=TRUE,'Cuadro de mando'!T679,"")</f>
        <v/>
      </c>
      <c r="E668" s="13" t="str">
        <f>IF(C668="","",VLOOKUP(C668,'Límites Gráfico'!$A:$D,2,FALSE))</f>
        <v/>
      </c>
      <c r="F668" s="13" t="str">
        <f>IF(C668="","",VLOOKUP(C668,'Límites Gráfico'!$A:$D,3,FALSE))</f>
        <v/>
      </c>
      <c r="G668" s="41"/>
      <c r="H668" s="91"/>
    </row>
    <row r="669" spans="1:8" x14ac:dyDescent="0.25">
      <c r="A669" s="14" t="str">
        <f>IF(ISBLANK('Cuadro de mando'!B680)=TRUE,"",'Cuadro de mando'!B680)</f>
        <v/>
      </c>
      <c r="B669" s="13" t="str">
        <f>IF(ISBLANK('Cuadro de mando'!A680)=TRUE,"",'Cuadro de mando'!A680)</f>
        <v/>
      </c>
      <c r="C669" s="13" t="str">
        <f>IF(ISBLANK('Cuadro de mando'!C680)=TRUE,"",'Cuadro de mando'!C680)</f>
        <v/>
      </c>
      <c r="D669" s="13" t="str">
        <f>IF(ISNUMBER('Cuadro de mando'!T680)=TRUE,'Cuadro de mando'!T680,"")</f>
        <v/>
      </c>
      <c r="E669" s="13" t="str">
        <f>IF(C669="","",VLOOKUP(C669,'Límites Gráfico'!$A:$D,2,FALSE))</f>
        <v/>
      </c>
      <c r="F669" s="13" t="str">
        <f>IF(C669="","",VLOOKUP(C669,'Límites Gráfico'!$A:$D,3,FALSE))</f>
        <v/>
      </c>
      <c r="G669" s="41"/>
      <c r="H669" s="91"/>
    </row>
    <row r="670" spans="1:8" x14ac:dyDescent="0.25">
      <c r="A670" s="14" t="str">
        <f>IF(ISBLANK('Cuadro de mando'!B681)=TRUE,"",'Cuadro de mando'!B681)</f>
        <v/>
      </c>
      <c r="B670" s="13" t="str">
        <f>IF(ISBLANK('Cuadro de mando'!A681)=TRUE,"",'Cuadro de mando'!A681)</f>
        <v/>
      </c>
      <c r="C670" s="13" t="str">
        <f>IF(ISBLANK('Cuadro de mando'!C681)=TRUE,"",'Cuadro de mando'!C681)</f>
        <v/>
      </c>
      <c r="D670" s="13" t="str">
        <f>IF(ISNUMBER('Cuadro de mando'!T681)=TRUE,'Cuadro de mando'!T681,"")</f>
        <v/>
      </c>
      <c r="E670" s="13" t="str">
        <f>IF(C670="","",VLOOKUP(C670,'Límites Gráfico'!$A:$D,2,FALSE))</f>
        <v/>
      </c>
      <c r="F670" s="13" t="str">
        <f>IF(C670="","",VLOOKUP(C670,'Límites Gráfico'!$A:$D,3,FALSE))</f>
        <v/>
      </c>
      <c r="G670" s="41"/>
      <c r="H670" s="91"/>
    </row>
    <row r="671" spans="1:8" x14ac:dyDescent="0.25">
      <c r="A671" s="14" t="str">
        <f>IF(ISBLANK('Cuadro de mando'!B682)=TRUE,"",'Cuadro de mando'!B682)</f>
        <v/>
      </c>
      <c r="B671" s="13" t="str">
        <f>IF(ISBLANK('Cuadro de mando'!A682)=TRUE,"",'Cuadro de mando'!A682)</f>
        <v/>
      </c>
      <c r="C671" s="13" t="str">
        <f>IF(ISBLANK('Cuadro de mando'!C682)=TRUE,"",'Cuadro de mando'!C682)</f>
        <v/>
      </c>
      <c r="D671" s="13" t="str">
        <f>IF(ISNUMBER('Cuadro de mando'!T682)=TRUE,'Cuadro de mando'!T682,"")</f>
        <v/>
      </c>
      <c r="E671" s="13" t="str">
        <f>IF(C671="","",VLOOKUP(C671,'Límites Gráfico'!$A:$D,2,FALSE))</f>
        <v/>
      </c>
      <c r="F671" s="13" t="str">
        <f>IF(C671="","",VLOOKUP(C671,'Límites Gráfico'!$A:$D,3,FALSE))</f>
        <v/>
      </c>
      <c r="G671" s="41"/>
      <c r="H671" s="91"/>
    </row>
    <row r="672" spans="1:8" x14ac:dyDescent="0.25">
      <c r="A672" s="14" t="str">
        <f>IF(ISBLANK('Cuadro de mando'!B683)=TRUE,"",'Cuadro de mando'!B683)</f>
        <v/>
      </c>
      <c r="B672" s="13" t="str">
        <f>IF(ISBLANK('Cuadro de mando'!A683)=TRUE,"",'Cuadro de mando'!A683)</f>
        <v/>
      </c>
      <c r="C672" s="13" t="str">
        <f>IF(ISBLANK('Cuadro de mando'!C683)=TRUE,"",'Cuadro de mando'!C683)</f>
        <v/>
      </c>
      <c r="D672" s="13" t="str">
        <f>IF(ISNUMBER('Cuadro de mando'!T683)=TRUE,'Cuadro de mando'!T683,"")</f>
        <v/>
      </c>
      <c r="E672" s="13" t="str">
        <f>IF(C672="","",VLOOKUP(C672,'Límites Gráfico'!$A:$D,2,FALSE))</f>
        <v/>
      </c>
      <c r="F672" s="13" t="str">
        <f>IF(C672="","",VLOOKUP(C672,'Límites Gráfico'!$A:$D,3,FALSE))</f>
        <v/>
      </c>
      <c r="G672" s="41"/>
      <c r="H672" s="91"/>
    </row>
    <row r="673" spans="1:8" x14ac:dyDescent="0.25">
      <c r="A673" s="14" t="str">
        <f>IF(ISBLANK('Cuadro de mando'!B684)=TRUE,"",'Cuadro de mando'!B684)</f>
        <v/>
      </c>
      <c r="B673" s="13" t="str">
        <f>IF(ISBLANK('Cuadro de mando'!A684)=TRUE,"",'Cuadro de mando'!A684)</f>
        <v/>
      </c>
      <c r="C673" s="13" t="str">
        <f>IF(ISBLANK('Cuadro de mando'!C684)=TRUE,"",'Cuadro de mando'!C684)</f>
        <v/>
      </c>
      <c r="D673" s="13" t="str">
        <f>IF(ISNUMBER('Cuadro de mando'!T684)=TRUE,'Cuadro de mando'!T684,"")</f>
        <v/>
      </c>
      <c r="E673" s="13" t="str">
        <f>IF(C673="","",VLOOKUP(C673,'Límites Gráfico'!$A:$D,2,FALSE))</f>
        <v/>
      </c>
      <c r="F673" s="13" t="str">
        <f>IF(C673="","",VLOOKUP(C673,'Límites Gráfico'!$A:$D,3,FALSE))</f>
        <v/>
      </c>
      <c r="G673" s="41"/>
      <c r="H673" s="91"/>
    </row>
    <row r="674" spans="1:8" x14ac:dyDescent="0.25">
      <c r="A674" s="14" t="str">
        <f>IF(ISBLANK('Cuadro de mando'!B685)=TRUE,"",'Cuadro de mando'!B685)</f>
        <v/>
      </c>
      <c r="B674" s="13" t="str">
        <f>IF(ISBLANK('Cuadro de mando'!A685)=TRUE,"",'Cuadro de mando'!A685)</f>
        <v/>
      </c>
      <c r="C674" s="13" t="str">
        <f>IF(ISBLANK('Cuadro de mando'!C685)=TRUE,"",'Cuadro de mando'!C685)</f>
        <v/>
      </c>
      <c r="D674" s="13" t="str">
        <f>IF(ISNUMBER('Cuadro de mando'!T685)=TRUE,'Cuadro de mando'!T685,"")</f>
        <v/>
      </c>
      <c r="E674" s="13" t="str">
        <f>IF(C674="","",VLOOKUP(C674,'Límites Gráfico'!$A:$D,2,FALSE))</f>
        <v/>
      </c>
      <c r="F674" s="13" t="str">
        <f>IF(C674="","",VLOOKUP(C674,'Límites Gráfico'!$A:$D,3,FALSE))</f>
        <v/>
      </c>
      <c r="G674" s="41"/>
      <c r="H674" s="91"/>
    </row>
    <row r="675" spans="1:8" x14ac:dyDescent="0.25">
      <c r="A675" s="14" t="str">
        <f>IF(ISBLANK('Cuadro de mando'!B686)=TRUE,"",'Cuadro de mando'!B686)</f>
        <v/>
      </c>
      <c r="B675" s="13" t="str">
        <f>IF(ISBLANK('Cuadro de mando'!A686)=TRUE,"",'Cuadro de mando'!A686)</f>
        <v/>
      </c>
      <c r="C675" s="13" t="str">
        <f>IF(ISBLANK('Cuadro de mando'!C686)=TRUE,"",'Cuadro de mando'!C686)</f>
        <v/>
      </c>
      <c r="D675" s="13" t="str">
        <f>IF(ISNUMBER('Cuadro de mando'!T686)=TRUE,'Cuadro de mando'!T686,"")</f>
        <v/>
      </c>
      <c r="E675" s="13" t="str">
        <f>IF(C675="","",VLOOKUP(C675,'Límites Gráfico'!$A:$D,2,FALSE))</f>
        <v/>
      </c>
      <c r="F675" s="13" t="str">
        <f>IF(C675="","",VLOOKUP(C675,'Límites Gráfico'!$A:$D,3,FALSE))</f>
        <v/>
      </c>
      <c r="G675" s="41"/>
      <c r="H675" s="91"/>
    </row>
    <row r="676" spans="1:8" x14ac:dyDescent="0.25">
      <c r="A676" s="14" t="str">
        <f>IF(ISBLANK('Cuadro de mando'!B687)=TRUE,"",'Cuadro de mando'!B687)</f>
        <v/>
      </c>
      <c r="B676" s="13" t="str">
        <f>IF(ISBLANK('Cuadro de mando'!A687)=TRUE,"",'Cuadro de mando'!A687)</f>
        <v/>
      </c>
      <c r="C676" s="13" t="str">
        <f>IF(ISBLANK('Cuadro de mando'!C687)=TRUE,"",'Cuadro de mando'!C687)</f>
        <v/>
      </c>
      <c r="D676" s="13" t="str">
        <f>IF(ISNUMBER('Cuadro de mando'!T687)=TRUE,'Cuadro de mando'!T687,"")</f>
        <v/>
      </c>
      <c r="E676" s="13" t="str">
        <f>IF(C676="","",VLOOKUP(C676,'Límites Gráfico'!$A:$D,2,FALSE))</f>
        <v/>
      </c>
      <c r="F676" s="13" t="str">
        <f>IF(C676="","",VLOOKUP(C676,'Límites Gráfico'!$A:$D,3,FALSE))</f>
        <v/>
      </c>
      <c r="G676" s="41"/>
      <c r="H676" s="91"/>
    </row>
    <row r="677" spans="1:8" x14ac:dyDescent="0.25">
      <c r="A677" s="14" t="str">
        <f>IF(ISBLANK('Cuadro de mando'!B688)=TRUE,"",'Cuadro de mando'!B688)</f>
        <v/>
      </c>
      <c r="B677" s="13" t="str">
        <f>IF(ISBLANK('Cuadro de mando'!A688)=TRUE,"",'Cuadro de mando'!A688)</f>
        <v/>
      </c>
      <c r="C677" s="13" t="str">
        <f>IF(ISBLANK('Cuadro de mando'!C688)=TRUE,"",'Cuadro de mando'!C688)</f>
        <v/>
      </c>
      <c r="D677" s="13" t="str">
        <f>IF(ISNUMBER('Cuadro de mando'!T688)=TRUE,'Cuadro de mando'!T688,"")</f>
        <v/>
      </c>
      <c r="E677" s="13" t="str">
        <f>IF(C677="","",VLOOKUP(C677,'Límites Gráfico'!$A:$D,2,FALSE))</f>
        <v/>
      </c>
      <c r="F677" s="13" t="str">
        <f>IF(C677="","",VLOOKUP(C677,'Límites Gráfico'!$A:$D,3,FALSE))</f>
        <v/>
      </c>
      <c r="G677" s="41"/>
      <c r="H677" s="91"/>
    </row>
    <row r="678" spans="1:8" x14ac:dyDescent="0.25">
      <c r="A678" s="14" t="str">
        <f>IF(ISBLANK('Cuadro de mando'!B689)=TRUE,"",'Cuadro de mando'!B689)</f>
        <v/>
      </c>
      <c r="B678" s="13" t="str">
        <f>IF(ISBLANK('Cuadro de mando'!A689)=TRUE,"",'Cuadro de mando'!A689)</f>
        <v/>
      </c>
      <c r="C678" s="13" t="str">
        <f>IF(ISBLANK('Cuadro de mando'!C689)=TRUE,"",'Cuadro de mando'!C689)</f>
        <v/>
      </c>
      <c r="D678" s="13" t="str">
        <f>IF(ISNUMBER('Cuadro de mando'!T689)=TRUE,'Cuadro de mando'!T689,"")</f>
        <v/>
      </c>
      <c r="E678" s="13" t="str">
        <f>IF(C678="","",VLOOKUP(C678,'Límites Gráfico'!$A:$D,2,FALSE))</f>
        <v/>
      </c>
      <c r="F678" s="13" t="str">
        <f>IF(C678="","",VLOOKUP(C678,'Límites Gráfico'!$A:$D,3,FALSE))</f>
        <v/>
      </c>
      <c r="G678" s="41"/>
      <c r="H678" s="91"/>
    </row>
    <row r="679" spans="1:8" x14ac:dyDescent="0.25">
      <c r="A679" s="14" t="str">
        <f>IF(ISBLANK('Cuadro de mando'!B690)=TRUE,"",'Cuadro de mando'!B690)</f>
        <v/>
      </c>
      <c r="B679" s="13" t="str">
        <f>IF(ISBLANK('Cuadro de mando'!A690)=TRUE,"",'Cuadro de mando'!A690)</f>
        <v/>
      </c>
      <c r="C679" s="13" t="str">
        <f>IF(ISBLANK('Cuadro de mando'!C690)=TRUE,"",'Cuadro de mando'!C690)</f>
        <v/>
      </c>
      <c r="D679" s="13" t="str">
        <f>IF(ISNUMBER('Cuadro de mando'!T690)=TRUE,'Cuadro de mando'!T690,"")</f>
        <v/>
      </c>
      <c r="E679" s="13" t="str">
        <f>IF(C679="","",VLOOKUP(C679,'Límites Gráfico'!$A:$D,2,FALSE))</f>
        <v/>
      </c>
      <c r="F679" s="13" t="str">
        <f>IF(C679="","",VLOOKUP(C679,'Límites Gráfico'!$A:$D,3,FALSE))</f>
        <v/>
      </c>
      <c r="G679" s="41"/>
      <c r="H679" s="91"/>
    </row>
    <row r="680" spans="1:8" x14ac:dyDescent="0.25">
      <c r="A680" s="14" t="str">
        <f>IF(ISBLANK('Cuadro de mando'!B691)=TRUE,"",'Cuadro de mando'!B691)</f>
        <v/>
      </c>
      <c r="B680" s="13" t="str">
        <f>IF(ISBLANK('Cuadro de mando'!A691)=TRUE,"",'Cuadro de mando'!A691)</f>
        <v/>
      </c>
      <c r="C680" s="13" t="str">
        <f>IF(ISBLANK('Cuadro de mando'!C691)=TRUE,"",'Cuadro de mando'!C691)</f>
        <v/>
      </c>
      <c r="D680" s="13" t="str">
        <f>IF(ISNUMBER('Cuadro de mando'!T691)=TRUE,'Cuadro de mando'!T691,"")</f>
        <v/>
      </c>
      <c r="E680" s="13" t="str">
        <f>IF(C680="","",VLOOKUP(C680,'Límites Gráfico'!$A:$D,2,FALSE))</f>
        <v/>
      </c>
      <c r="F680" s="13" t="str">
        <f>IF(C680="","",VLOOKUP(C680,'Límites Gráfico'!$A:$D,3,FALSE))</f>
        <v/>
      </c>
      <c r="G680" s="41"/>
      <c r="H680" s="91"/>
    </row>
    <row r="681" spans="1:8" x14ac:dyDescent="0.25">
      <c r="A681" s="14" t="str">
        <f>IF(ISBLANK('Cuadro de mando'!B692)=TRUE,"",'Cuadro de mando'!B692)</f>
        <v/>
      </c>
      <c r="B681" s="13" t="str">
        <f>IF(ISBLANK('Cuadro de mando'!A692)=TRUE,"",'Cuadro de mando'!A692)</f>
        <v/>
      </c>
      <c r="C681" s="13" t="str">
        <f>IF(ISBLANK('Cuadro de mando'!C692)=TRUE,"",'Cuadro de mando'!C692)</f>
        <v/>
      </c>
      <c r="D681" s="13" t="str">
        <f>IF(ISNUMBER('Cuadro de mando'!T692)=TRUE,'Cuadro de mando'!T692,"")</f>
        <v/>
      </c>
      <c r="E681" s="13" t="str">
        <f>IF(C681="","",VLOOKUP(C681,'Límites Gráfico'!$A:$D,2,FALSE))</f>
        <v/>
      </c>
      <c r="F681" s="13" t="str">
        <f>IF(C681="","",VLOOKUP(C681,'Límites Gráfico'!$A:$D,3,FALSE))</f>
        <v/>
      </c>
      <c r="G681" s="41"/>
      <c r="H681" s="91"/>
    </row>
    <row r="682" spans="1:8" x14ac:dyDescent="0.25">
      <c r="A682" s="14" t="str">
        <f>IF(ISBLANK('Cuadro de mando'!B693)=TRUE,"",'Cuadro de mando'!B693)</f>
        <v/>
      </c>
      <c r="B682" s="13" t="str">
        <f>IF(ISBLANK('Cuadro de mando'!A693)=TRUE,"",'Cuadro de mando'!A693)</f>
        <v/>
      </c>
      <c r="C682" s="13" t="str">
        <f>IF(ISBLANK('Cuadro de mando'!C693)=TRUE,"",'Cuadro de mando'!C693)</f>
        <v/>
      </c>
      <c r="D682" s="13" t="str">
        <f>IF(ISNUMBER('Cuadro de mando'!T693)=TRUE,'Cuadro de mando'!T693,"")</f>
        <v/>
      </c>
      <c r="E682" s="13" t="str">
        <f>IF(C682="","",VLOOKUP(C682,'Límites Gráfico'!$A:$D,2,FALSE))</f>
        <v/>
      </c>
      <c r="F682" s="13" t="str">
        <f>IF(C682="","",VLOOKUP(C682,'Límites Gráfico'!$A:$D,3,FALSE))</f>
        <v/>
      </c>
      <c r="G682" s="41"/>
      <c r="H682" s="91"/>
    </row>
    <row r="683" spans="1:8" x14ac:dyDescent="0.25">
      <c r="A683" s="14" t="str">
        <f>IF(ISBLANK('Cuadro de mando'!B694)=TRUE,"",'Cuadro de mando'!B694)</f>
        <v/>
      </c>
      <c r="B683" s="13" t="str">
        <f>IF(ISBLANK('Cuadro de mando'!A694)=TRUE,"",'Cuadro de mando'!A694)</f>
        <v/>
      </c>
      <c r="C683" s="13" t="str">
        <f>IF(ISBLANK('Cuadro de mando'!C694)=TRUE,"",'Cuadro de mando'!C694)</f>
        <v/>
      </c>
      <c r="D683" s="13" t="str">
        <f>IF(ISNUMBER('Cuadro de mando'!T694)=TRUE,'Cuadro de mando'!T694,"")</f>
        <v/>
      </c>
      <c r="E683" s="13" t="str">
        <f>IF(C683="","",VLOOKUP(C683,'Límites Gráfico'!$A:$D,2,FALSE))</f>
        <v/>
      </c>
      <c r="F683" s="13" t="str">
        <f>IF(C683="","",VLOOKUP(C683,'Límites Gráfico'!$A:$D,3,FALSE))</f>
        <v/>
      </c>
      <c r="G683" s="41"/>
      <c r="H683" s="91"/>
    </row>
    <row r="684" spans="1:8" x14ac:dyDescent="0.25">
      <c r="A684" s="14" t="str">
        <f>IF(ISBLANK('Cuadro de mando'!B695)=TRUE,"",'Cuadro de mando'!B695)</f>
        <v/>
      </c>
      <c r="B684" s="13" t="str">
        <f>IF(ISBLANK('Cuadro de mando'!A695)=TRUE,"",'Cuadro de mando'!A695)</f>
        <v/>
      </c>
      <c r="C684" s="13" t="str">
        <f>IF(ISBLANK('Cuadro de mando'!C695)=TRUE,"",'Cuadro de mando'!C695)</f>
        <v/>
      </c>
      <c r="D684" s="13" t="str">
        <f>IF(ISNUMBER('Cuadro de mando'!T695)=TRUE,'Cuadro de mando'!T695,"")</f>
        <v/>
      </c>
      <c r="E684" s="13" t="str">
        <f>IF(C684="","",VLOOKUP(C684,'Límites Gráfico'!$A:$D,2,FALSE))</f>
        <v/>
      </c>
      <c r="F684" s="13" t="str">
        <f>IF(C684="","",VLOOKUP(C684,'Límites Gráfico'!$A:$D,3,FALSE))</f>
        <v/>
      </c>
      <c r="G684" s="41"/>
      <c r="H684" s="91"/>
    </row>
    <row r="685" spans="1:8" x14ac:dyDescent="0.25">
      <c r="A685" s="14" t="str">
        <f>IF(ISBLANK('Cuadro de mando'!B696)=TRUE,"",'Cuadro de mando'!B696)</f>
        <v/>
      </c>
      <c r="B685" s="13" t="str">
        <f>IF(ISBLANK('Cuadro de mando'!A696)=TRUE,"",'Cuadro de mando'!A696)</f>
        <v/>
      </c>
      <c r="C685" s="13" t="str">
        <f>IF(ISBLANK('Cuadro de mando'!C696)=TRUE,"",'Cuadro de mando'!C696)</f>
        <v/>
      </c>
      <c r="D685" s="13" t="str">
        <f>IF(ISNUMBER('Cuadro de mando'!T696)=TRUE,'Cuadro de mando'!T696,"")</f>
        <v/>
      </c>
      <c r="E685" s="13" t="str">
        <f>IF(C685="","",VLOOKUP(C685,'Límites Gráfico'!$A:$D,2,FALSE))</f>
        <v/>
      </c>
      <c r="F685" s="13" t="str">
        <f>IF(C685="","",VLOOKUP(C685,'Límites Gráfico'!$A:$D,3,FALSE))</f>
        <v/>
      </c>
      <c r="G685" s="41"/>
      <c r="H685" s="91"/>
    </row>
    <row r="686" spans="1:8" x14ac:dyDescent="0.25">
      <c r="A686" s="14" t="str">
        <f>IF(ISBLANK('Cuadro de mando'!B697)=TRUE,"",'Cuadro de mando'!B697)</f>
        <v/>
      </c>
      <c r="B686" s="13" t="str">
        <f>IF(ISBLANK('Cuadro de mando'!A697)=TRUE,"",'Cuadro de mando'!A697)</f>
        <v/>
      </c>
      <c r="C686" s="13" t="str">
        <f>IF(ISBLANK('Cuadro de mando'!C697)=TRUE,"",'Cuadro de mando'!C697)</f>
        <v/>
      </c>
      <c r="D686" s="13" t="str">
        <f>IF(ISNUMBER('Cuadro de mando'!T697)=TRUE,'Cuadro de mando'!T697,"")</f>
        <v/>
      </c>
      <c r="E686" s="13" t="str">
        <f>IF(C686="","",VLOOKUP(C686,'Límites Gráfico'!$A:$D,2,FALSE))</f>
        <v/>
      </c>
      <c r="F686" s="13" t="str">
        <f>IF(C686="","",VLOOKUP(C686,'Límites Gráfico'!$A:$D,3,FALSE))</f>
        <v/>
      </c>
      <c r="G686" s="41"/>
      <c r="H686" s="91"/>
    </row>
    <row r="687" spans="1:8" x14ac:dyDescent="0.25">
      <c r="A687" s="14" t="str">
        <f>IF(ISBLANK('Cuadro de mando'!B698)=TRUE,"",'Cuadro de mando'!B698)</f>
        <v/>
      </c>
      <c r="B687" s="13" t="str">
        <f>IF(ISBLANK('Cuadro de mando'!A698)=TRUE,"",'Cuadro de mando'!A698)</f>
        <v/>
      </c>
      <c r="C687" s="13" t="str">
        <f>IF(ISBLANK('Cuadro de mando'!C698)=TRUE,"",'Cuadro de mando'!C698)</f>
        <v/>
      </c>
      <c r="D687" s="13" t="str">
        <f>IF(ISNUMBER('Cuadro de mando'!T698)=TRUE,'Cuadro de mando'!T698,"")</f>
        <v/>
      </c>
      <c r="E687" s="13" t="str">
        <f>IF(C687="","",VLOOKUP(C687,'Límites Gráfico'!$A:$D,2,FALSE))</f>
        <v/>
      </c>
      <c r="F687" s="13" t="str">
        <f>IF(C687="","",VLOOKUP(C687,'Límites Gráfico'!$A:$D,3,FALSE))</f>
        <v/>
      </c>
      <c r="G687" s="41"/>
      <c r="H687" s="91"/>
    </row>
    <row r="688" spans="1:8" x14ac:dyDescent="0.25">
      <c r="A688" s="14" t="str">
        <f>IF(ISBLANK('Cuadro de mando'!B699)=TRUE,"",'Cuadro de mando'!B699)</f>
        <v/>
      </c>
      <c r="B688" s="13" t="str">
        <f>IF(ISBLANK('Cuadro de mando'!A699)=TRUE,"",'Cuadro de mando'!A699)</f>
        <v/>
      </c>
      <c r="C688" s="13" t="str">
        <f>IF(ISBLANK('Cuadro de mando'!C699)=TRUE,"",'Cuadro de mando'!C699)</f>
        <v/>
      </c>
      <c r="D688" s="13" t="str">
        <f>IF(ISNUMBER('Cuadro de mando'!T699)=TRUE,'Cuadro de mando'!T699,"")</f>
        <v/>
      </c>
      <c r="E688" s="13" t="str">
        <f>IF(C688="","",VLOOKUP(C688,'Límites Gráfico'!$A:$D,2,FALSE))</f>
        <v/>
      </c>
      <c r="F688" s="13" t="str">
        <f>IF(C688="","",VLOOKUP(C688,'Límites Gráfico'!$A:$D,3,FALSE))</f>
        <v/>
      </c>
      <c r="G688" s="41"/>
      <c r="H688" s="91"/>
    </row>
    <row r="689" spans="1:8" x14ac:dyDescent="0.25">
      <c r="A689" s="14" t="str">
        <f>IF(ISBLANK('Cuadro de mando'!B700)=TRUE,"",'Cuadro de mando'!B700)</f>
        <v/>
      </c>
      <c r="B689" s="13" t="str">
        <f>IF(ISBLANK('Cuadro de mando'!A700)=TRUE,"",'Cuadro de mando'!A700)</f>
        <v/>
      </c>
      <c r="C689" s="13" t="str">
        <f>IF(ISBLANK('Cuadro de mando'!C700)=TRUE,"",'Cuadro de mando'!C700)</f>
        <v/>
      </c>
      <c r="D689" s="13" t="str">
        <f>IF(ISNUMBER('Cuadro de mando'!T700)=TRUE,'Cuadro de mando'!T700,"")</f>
        <v/>
      </c>
      <c r="E689" s="13" t="str">
        <f>IF(C689="","",VLOOKUP(C689,'Límites Gráfico'!$A:$D,2,FALSE))</f>
        <v/>
      </c>
      <c r="F689" s="13" t="str">
        <f>IF(C689="","",VLOOKUP(C689,'Límites Gráfico'!$A:$D,3,FALSE))</f>
        <v/>
      </c>
      <c r="G689" s="41"/>
      <c r="H689" s="91"/>
    </row>
    <row r="690" spans="1:8" x14ac:dyDescent="0.25">
      <c r="A690" s="14" t="str">
        <f>IF(ISBLANK('Cuadro de mando'!B701)=TRUE,"",'Cuadro de mando'!B701)</f>
        <v/>
      </c>
      <c r="B690" s="13" t="str">
        <f>IF(ISBLANK('Cuadro de mando'!A701)=TRUE,"",'Cuadro de mando'!A701)</f>
        <v/>
      </c>
      <c r="C690" s="13" t="str">
        <f>IF(ISBLANK('Cuadro de mando'!C701)=TRUE,"",'Cuadro de mando'!C701)</f>
        <v/>
      </c>
      <c r="D690" s="13" t="str">
        <f>IF(ISNUMBER('Cuadro de mando'!T701)=TRUE,'Cuadro de mando'!T701,"")</f>
        <v/>
      </c>
      <c r="E690" s="13" t="str">
        <f>IF(C690="","",VLOOKUP(C690,'Límites Gráfico'!$A:$D,2,FALSE))</f>
        <v/>
      </c>
      <c r="F690" s="13" t="str">
        <f>IF(C690="","",VLOOKUP(C690,'Límites Gráfico'!$A:$D,3,FALSE))</f>
        <v/>
      </c>
      <c r="G690" s="41"/>
      <c r="H690" s="91"/>
    </row>
    <row r="691" spans="1:8" x14ac:dyDescent="0.25">
      <c r="A691" s="14" t="str">
        <f>IF(ISBLANK('Cuadro de mando'!B702)=TRUE,"",'Cuadro de mando'!B702)</f>
        <v/>
      </c>
      <c r="B691" s="13" t="str">
        <f>IF(ISBLANK('Cuadro de mando'!A702)=TRUE,"",'Cuadro de mando'!A702)</f>
        <v/>
      </c>
      <c r="C691" s="13" t="str">
        <f>IF(ISBLANK('Cuadro de mando'!C702)=TRUE,"",'Cuadro de mando'!C702)</f>
        <v/>
      </c>
      <c r="D691" s="13" t="str">
        <f>IF(ISNUMBER('Cuadro de mando'!T702)=TRUE,'Cuadro de mando'!T702,"")</f>
        <v/>
      </c>
      <c r="E691" s="13" t="str">
        <f>IF(C691="","",VLOOKUP(C691,'Límites Gráfico'!$A:$D,2,FALSE))</f>
        <v/>
      </c>
      <c r="F691" s="13" t="str">
        <f>IF(C691="","",VLOOKUP(C691,'Límites Gráfico'!$A:$D,3,FALSE))</f>
        <v/>
      </c>
      <c r="G691" s="41"/>
      <c r="H691" s="91"/>
    </row>
    <row r="692" spans="1:8" x14ac:dyDescent="0.25">
      <c r="A692" s="14" t="str">
        <f>IF(ISBLANK('Cuadro de mando'!B703)=TRUE,"",'Cuadro de mando'!B703)</f>
        <v/>
      </c>
      <c r="B692" s="13" t="str">
        <f>IF(ISBLANK('Cuadro de mando'!A703)=TRUE,"",'Cuadro de mando'!A703)</f>
        <v/>
      </c>
      <c r="C692" s="13" t="str">
        <f>IF(ISBLANK('Cuadro de mando'!C703)=TRUE,"",'Cuadro de mando'!C703)</f>
        <v/>
      </c>
      <c r="D692" s="13" t="str">
        <f>IF(ISNUMBER('Cuadro de mando'!T703)=TRUE,'Cuadro de mando'!T703,"")</f>
        <v/>
      </c>
      <c r="E692" s="13" t="str">
        <f>IF(C692="","",VLOOKUP(C692,'Límites Gráfico'!$A:$D,2,FALSE))</f>
        <v/>
      </c>
      <c r="F692" s="13" t="str">
        <f>IF(C692="","",VLOOKUP(C692,'Límites Gráfico'!$A:$D,3,FALSE))</f>
        <v/>
      </c>
      <c r="G692" s="41"/>
      <c r="H692" s="91"/>
    </row>
    <row r="693" spans="1:8" x14ac:dyDescent="0.25">
      <c r="A693" s="14" t="str">
        <f>IF(ISBLANK('Cuadro de mando'!B704)=TRUE,"",'Cuadro de mando'!B704)</f>
        <v/>
      </c>
      <c r="B693" s="13" t="str">
        <f>IF(ISBLANK('Cuadro de mando'!A704)=TRUE,"",'Cuadro de mando'!A704)</f>
        <v/>
      </c>
      <c r="C693" s="13" t="str">
        <f>IF(ISBLANK('Cuadro de mando'!C704)=TRUE,"",'Cuadro de mando'!C704)</f>
        <v/>
      </c>
      <c r="D693" s="13" t="str">
        <f>IF(ISNUMBER('Cuadro de mando'!T704)=TRUE,'Cuadro de mando'!T704,"")</f>
        <v/>
      </c>
      <c r="E693" s="13" t="str">
        <f>IF(C693="","",VLOOKUP(C693,'Límites Gráfico'!$A:$D,2,FALSE))</f>
        <v/>
      </c>
      <c r="F693" s="13" t="str">
        <f>IF(C693="","",VLOOKUP(C693,'Límites Gráfico'!$A:$D,3,FALSE))</f>
        <v/>
      </c>
      <c r="G693" s="41"/>
      <c r="H693" s="91"/>
    </row>
    <row r="694" spans="1:8" x14ac:dyDescent="0.25">
      <c r="A694" s="14" t="str">
        <f>IF(ISBLANK('Cuadro de mando'!B705)=TRUE,"",'Cuadro de mando'!B705)</f>
        <v/>
      </c>
      <c r="B694" s="13" t="str">
        <f>IF(ISBLANK('Cuadro de mando'!A705)=TRUE,"",'Cuadro de mando'!A705)</f>
        <v/>
      </c>
      <c r="C694" s="13" t="str">
        <f>IF(ISBLANK('Cuadro de mando'!C705)=TRUE,"",'Cuadro de mando'!C705)</f>
        <v/>
      </c>
      <c r="D694" s="13" t="str">
        <f>IF(ISNUMBER('Cuadro de mando'!T705)=TRUE,'Cuadro de mando'!T705,"")</f>
        <v/>
      </c>
      <c r="E694" s="13" t="str">
        <f>IF(C694="","",VLOOKUP(C694,'Límites Gráfico'!$A:$D,2,FALSE))</f>
        <v/>
      </c>
      <c r="F694" s="13" t="str">
        <f>IF(C694="","",VLOOKUP(C694,'Límites Gráfico'!$A:$D,3,FALSE))</f>
        <v/>
      </c>
      <c r="G694" s="41"/>
      <c r="H694" s="91"/>
    </row>
    <row r="695" spans="1:8" x14ac:dyDescent="0.25">
      <c r="A695" s="14" t="str">
        <f>IF(ISBLANK('Cuadro de mando'!B706)=TRUE,"",'Cuadro de mando'!B706)</f>
        <v/>
      </c>
      <c r="B695" s="13" t="str">
        <f>IF(ISBLANK('Cuadro de mando'!A706)=TRUE,"",'Cuadro de mando'!A706)</f>
        <v/>
      </c>
      <c r="C695" s="13" t="str">
        <f>IF(ISBLANK('Cuadro de mando'!C706)=TRUE,"",'Cuadro de mando'!C706)</f>
        <v/>
      </c>
      <c r="D695" s="13" t="str">
        <f>IF(ISNUMBER('Cuadro de mando'!T706)=TRUE,'Cuadro de mando'!T706,"")</f>
        <v/>
      </c>
      <c r="E695" s="13" t="str">
        <f>IF(C695="","",VLOOKUP(C695,'Límites Gráfico'!$A:$D,2,FALSE))</f>
        <v/>
      </c>
      <c r="F695" s="13" t="str">
        <f>IF(C695="","",VLOOKUP(C695,'Límites Gráfico'!$A:$D,3,FALSE))</f>
        <v/>
      </c>
      <c r="G695" s="41"/>
      <c r="H695" s="91"/>
    </row>
    <row r="696" spans="1:8" x14ac:dyDescent="0.25">
      <c r="A696" s="14" t="str">
        <f>IF(ISBLANK('Cuadro de mando'!B707)=TRUE,"",'Cuadro de mando'!B707)</f>
        <v/>
      </c>
      <c r="B696" s="13" t="str">
        <f>IF(ISBLANK('Cuadro de mando'!A707)=TRUE,"",'Cuadro de mando'!A707)</f>
        <v/>
      </c>
      <c r="C696" s="13" t="str">
        <f>IF(ISBLANK('Cuadro de mando'!C707)=TRUE,"",'Cuadro de mando'!C707)</f>
        <v/>
      </c>
      <c r="D696" s="13" t="str">
        <f>IF(ISNUMBER('Cuadro de mando'!T707)=TRUE,'Cuadro de mando'!T707,"")</f>
        <v/>
      </c>
      <c r="E696" s="13" t="str">
        <f>IF(C696="","",VLOOKUP(C696,'Límites Gráfico'!$A:$D,2,FALSE))</f>
        <v/>
      </c>
      <c r="F696" s="13" t="str">
        <f>IF(C696="","",VLOOKUP(C696,'Límites Gráfico'!$A:$D,3,FALSE))</f>
        <v/>
      </c>
      <c r="G696" s="41"/>
      <c r="H696" s="91"/>
    </row>
    <row r="697" spans="1:8" x14ac:dyDescent="0.25">
      <c r="A697" s="14" t="str">
        <f>IF(ISBLANK('Cuadro de mando'!B708)=TRUE,"",'Cuadro de mando'!B708)</f>
        <v/>
      </c>
      <c r="B697" s="13" t="str">
        <f>IF(ISBLANK('Cuadro de mando'!A708)=TRUE,"",'Cuadro de mando'!A708)</f>
        <v/>
      </c>
      <c r="C697" s="13" t="str">
        <f>IF(ISBLANK('Cuadro de mando'!C708)=TRUE,"",'Cuadro de mando'!C708)</f>
        <v/>
      </c>
      <c r="D697" s="13" t="str">
        <f>IF(ISNUMBER('Cuadro de mando'!T708)=TRUE,'Cuadro de mando'!T708,"")</f>
        <v/>
      </c>
      <c r="E697" s="13" t="str">
        <f>IF(C697="","",VLOOKUP(C697,'Límites Gráfico'!$A:$D,2,FALSE))</f>
        <v/>
      </c>
      <c r="F697" s="13" t="str">
        <f>IF(C697="","",VLOOKUP(C697,'Límites Gráfico'!$A:$D,3,FALSE))</f>
        <v/>
      </c>
      <c r="G697" s="41"/>
      <c r="H697" s="91"/>
    </row>
    <row r="698" spans="1:8" x14ac:dyDescent="0.25">
      <c r="A698" s="14" t="str">
        <f>IF(ISBLANK('Cuadro de mando'!B709)=TRUE,"",'Cuadro de mando'!B709)</f>
        <v/>
      </c>
      <c r="B698" s="13" t="str">
        <f>IF(ISBLANK('Cuadro de mando'!A709)=TRUE,"",'Cuadro de mando'!A709)</f>
        <v/>
      </c>
      <c r="C698" s="13" t="str">
        <f>IF(ISBLANK('Cuadro de mando'!C709)=TRUE,"",'Cuadro de mando'!C709)</f>
        <v/>
      </c>
      <c r="D698" s="13" t="str">
        <f>IF(ISNUMBER('Cuadro de mando'!T709)=TRUE,'Cuadro de mando'!T709,"")</f>
        <v/>
      </c>
      <c r="E698" s="13" t="str">
        <f>IF(C698="","",VLOOKUP(C698,'Límites Gráfico'!$A:$D,2,FALSE))</f>
        <v/>
      </c>
      <c r="F698" s="13" t="str">
        <f>IF(C698="","",VLOOKUP(C698,'Límites Gráfico'!$A:$D,3,FALSE))</f>
        <v/>
      </c>
      <c r="G698" s="41"/>
      <c r="H698" s="91"/>
    </row>
    <row r="699" spans="1:8" x14ac:dyDescent="0.25">
      <c r="A699" s="14" t="str">
        <f>IF(ISBLANK('Cuadro de mando'!B710)=TRUE,"",'Cuadro de mando'!B710)</f>
        <v/>
      </c>
      <c r="B699" s="13" t="str">
        <f>IF(ISBLANK('Cuadro de mando'!A710)=TRUE,"",'Cuadro de mando'!A710)</f>
        <v/>
      </c>
      <c r="C699" s="13" t="str">
        <f>IF(ISBLANK('Cuadro de mando'!C710)=TRUE,"",'Cuadro de mando'!C710)</f>
        <v/>
      </c>
      <c r="D699" s="13" t="str">
        <f>IF(ISNUMBER('Cuadro de mando'!T710)=TRUE,'Cuadro de mando'!T710,"")</f>
        <v/>
      </c>
      <c r="E699" s="13" t="str">
        <f>IF(C699="","",VLOOKUP(C699,'Límites Gráfico'!$A:$D,2,FALSE))</f>
        <v/>
      </c>
      <c r="F699" s="13" t="str">
        <f>IF(C699="","",VLOOKUP(C699,'Límites Gráfico'!$A:$D,3,FALSE))</f>
        <v/>
      </c>
      <c r="G699" s="41"/>
      <c r="H699" s="91"/>
    </row>
    <row r="700" spans="1:8" x14ac:dyDescent="0.25">
      <c r="A700" s="14" t="str">
        <f>IF(ISBLANK('Cuadro de mando'!B711)=TRUE,"",'Cuadro de mando'!B711)</f>
        <v/>
      </c>
      <c r="B700" s="13" t="str">
        <f>IF(ISBLANK('Cuadro de mando'!A711)=TRUE,"",'Cuadro de mando'!A711)</f>
        <v/>
      </c>
      <c r="C700" s="13" t="str">
        <f>IF(ISBLANK('Cuadro de mando'!C711)=TRUE,"",'Cuadro de mando'!C711)</f>
        <v/>
      </c>
      <c r="D700" s="13" t="str">
        <f>IF(ISNUMBER('Cuadro de mando'!T711)=TRUE,'Cuadro de mando'!T711,"")</f>
        <v/>
      </c>
      <c r="E700" s="13" t="str">
        <f>IF(C700="","",VLOOKUP(C700,'Límites Gráfico'!$A:$D,2,FALSE))</f>
        <v/>
      </c>
      <c r="F700" s="13" t="str">
        <f>IF(C700="","",VLOOKUP(C700,'Límites Gráfico'!$A:$D,3,FALSE))</f>
        <v/>
      </c>
      <c r="G700" s="41"/>
      <c r="H700" s="91"/>
    </row>
    <row r="701" spans="1:8" x14ac:dyDescent="0.25">
      <c r="A701" s="14" t="str">
        <f>IF(ISBLANK('Cuadro de mando'!B712)=TRUE,"",'Cuadro de mando'!B712)</f>
        <v/>
      </c>
      <c r="B701" s="13" t="str">
        <f>IF(ISBLANK('Cuadro de mando'!A712)=TRUE,"",'Cuadro de mando'!A712)</f>
        <v/>
      </c>
      <c r="C701" s="13" t="str">
        <f>IF(ISBLANK('Cuadro de mando'!C712)=TRUE,"",'Cuadro de mando'!C712)</f>
        <v/>
      </c>
      <c r="D701" s="13" t="str">
        <f>IF(ISNUMBER('Cuadro de mando'!T712)=TRUE,'Cuadro de mando'!T712,"")</f>
        <v/>
      </c>
      <c r="E701" s="13" t="str">
        <f>IF(C701="","",VLOOKUP(C701,'Límites Gráfico'!$A:$D,2,FALSE))</f>
        <v/>
      </c>
      <c r="F701" s="13" t="str">
        <f>IF(C701="","",VLOOKUP(C701,'Límites Gráfico'!$A:$D,3,FALSE))</f>
        <v/>
      </c>
      <c r="G701" s="41"/>
      <c r="H701" s="91"/>
    </row>
    <row r="702" spans="1:8" x14ac:dyDescent="0.25">
      <c r="A702" s="14" t="str">
        <f>IF(ISBLANK('Cuadro de mando'!B713)=TRUE,"",'Cuadro de mando'!B713)</f>
        <v/>
      </c>
      <c r="B702" s="13" t="str">
        <f>IF(ISBLANK('Cuadro de mando'!A713)=TRUE,"",'Cuadro de mando'!A713)</f>
        <v/>
      </c>
      <c r="C702" s="13" t="str">
        <f>IF(ISBLANK('Cuadro de mando'!C713)=TRUE,"",'Cuadro de mando'!C713)</f>
        <v/>
      </c>
      <c r="D702" s="13" t="str">
        <f>IF(ISNUMBER('Cuadro de mando'!T713)=TRUE,'Cuadro de mando'!T713,"")</f>
        <v/>
      </c>
      <c r="E702" s="13" t="str">
        <f>IF(C702="","",VLOOKUP(C702,'Límites Gráfico'!$A:$D,2,FALSE))</f>
        <v/>
      </c>
      <c r="F702" s="13" t="str">
        <f>IF(C702="","",VLOOKUP(C702,'Límites Gráfico'!$A:$D,3,FALSE))</f>
        <v/>
      </c>
      <c r="G702" s="41"/>
      <c r="H702" s="91"/>
    </row>
    <row r="703" spans="1:8" x14ac:dyDescent="0.25">
      <c r="A703" s="14" t="str">
        <f>IF(ISBLANK('Cuadro de mando'!B714)=TRUE,"",'Cuadro de mando'!B714)</f>
        <v/>
      </c>
      <c r="B703" s="13" t="str">
        <f>IF(ISBLANK('Cuadro de mando'!A714)=TRUE,"",'Cuadro de mando'!A714)</f>
        <v/>
      </c>
      <c r="C703" s="13" t="str">
        <f>IF(ISBLANK('Cuadro de mando'!C714)=TRUE,"",'Cuadro de mando'!C714)</f>
        <v/>
      </c>
      <c r="D703" s="13" t="str">
        <f>IF(ISNUMBER('Cuadro de mando'!T714)=TRUE,'Cuadro de mando'!T714,"")</f>
        <v/>
      </c>
      <c r="E703" s="13" t="str">
        <f>IF(C703="","",VLOOKUP(C703,'Límites Gráfico'!$A:$D,2,FALSE))</f>
        <v/>
      </c>
      <c r="F703" s="13" t="str">
        <f>IF(C703="","",VLOOKUP(C703,'Límites Gráfico'!$A:$D,3,FALSE))</f>
        <v/>
      </c>
      <c r="G703" s="41"/>
      <c r="H703" s="91"/>
    </row>
    <row r="704" spans="1:8" x14ac:dyDescent="0.25">
      <c r="A704" s="14" t="str">
        <f>IF(ISBLANK('Cuadro de mando'!B715)=TRUE,"",'Cuadro de mando'!B715)</f>
        <v/>
      </c>
      <c r="B704" s="13" t="str">
        <f>IF(ISBLANK('Cuadro de mando'!A715)=TRUE,"",'Cuadro de mando'!A715)</f>
        <v/>
      </c>
      <c r="C704" s="13" t="str">
        <f>IF(ISBLANK('Cuadro de mando'!C715)=TRUE,"",'Cuadro de mando'!C715)</f>
        <v/>
      </c>
      <c r="D704" s="13" t="str">
        <f>IF(ISNUMBER('Cuadro de mando'!T715)=TRUE,'Cuadro de mando'!T715,"")</f>
        <v/>
      </c>
      <c r="E704" s="13" t="str">
        <f>IF(C704="","",VLOOKUP(C704,'Límites Gráfico'!$A:$D,2,FALSE))</f>
        <v/>
      </c>
      <c r="F704" s="13" t="str">
        <f>IF(C704="","",VLOOKUP(C704,'Límites Gráfico'!$A:$D,3,FALSE))</f>
        <v/>
      </c>
      <c r="G704" s="41"/>
      <c r="H704" s="91"/>
    </row>
    <row r="705" spans="1:8" x14ac:dyDescent="0.25">
      <c r="A705" s="14" t="str">
        <f>IF(ISBLANK('Cuadro de mando'!B716)=TRUE,"",'Cuadro de mando'!B716)</f>
        <v/>
      </c>
      <c r="B705" s="13" t="str">
        <f>IF(ISBLANK('Cuadro de mando'!A716)=TRUE,"",'Cuadro de mando'!A716)</f>
        <v/>
      </c>
      <c r="C705" s="13" t="str">
        <f>IF(ISBLANK('Cuadro de mando'!C716)=TRUE,"",'Cuadro de mando'!C716)</f>
        <v/>
      </c>
      <c r="D705" s="13" t="str">
        <f>IF(ISNUMBER('Cuadro de mando'!T716)=TRUE,'Cuadro de mando'!T716,"")</f>
        <v/>
      </c>
      <c r="E705" s="13" t="str">
        <f>IF(C705="","",VLOOKUP(C705,'Límites Gráfico'!$A:$D,2,FALSE))</f>
        <v/>
      </c>
      <c r="F705" s="13" t="str">
        <f>IF(C705="","",VLOOKUP(C705,'Límites Gráfico'!$A:$D,3,FALSE))</f>
        <v/>
      </c>
      <c r="G705" s="41"/>
      <c r="H705" s="91"/>
    </row>
    <row r="706" spans="1:8" x14ac:dyDescent="0.25">
      <c r="A706" s="14" t="str">
        <f>IF(ISBLANK('Cuadro de mando'!B717)=TRUE,"",'Cuadro de mando'!B717)</f>
        <v/>
      </c>
      <c r="B706" s="13" t="str">
        <f>IF(ISBLANK('Cuadro de mando'!A717)=TRUE,"",'Cuadro de mando'!A717)</f>
        <v/>
      </c>
      <c r="C706" s="13" t="str">
        <f>IF(ISBLANK('Cuadro de mando'!C717)=TRUE,"",'Cuadro de mando'!C717)</f>
        <v/>
      </c>
      <c r="D706" s="13" t="str">
        <f>IF(ISNUMBER('Cuadro de mando'!T717)=TRUE,'Cuadro de mando'!T717,"")</f>
        <v/>
      </c>
      <c r="E706" s="13" t="str">
        <f>IF(C706="","",VLOOKUP(C706,'Límites Gráfico'!$A:$D,2,FALSE))</f>
        <v/>
      </c>
      <c r="F706" s="13" t="str">
        <f>IF(C706="","",VLOOKUP(C706,'Límites Gráfico'!$A:$D,3,FALSE))</f>
        <v/>
      </c>
      <c r="G706" s="41"/>
      <c r="H706" s="91"/>
    </row>
    <row r="707" spans="1:8" x14ac:dyDescent="0.25">
      <c r="A707" s="14" t="str">
        <f>IF(ISBLANK('Cuadro de mando'!B718)=TRUE,"",'Cuadro de mando'!B718)</f>
        <v/>
      </c>
      <c r="B707" s="13" t="str">
        <f>IF(ISBLANK('Cuadro de mando'!A718)=TRUE,"",'Cuadro de mando'!A718)</f>
        <v/>
      </c>
      <c r="C707" s="13" t="str">
        <f>IF(ISBLANK('Cuadro de mando'!C718)=TRUE,"",'Cuadro de mando'!C718)</f>
        <v/>
      </c>
      <c r="D707" s="13" t="str">
        <f>IF(ISNUMBER('Cuadro de mando'!T718)=TRUE,'Cuadro de mando'!T718,"")</f>
        <v/>
      </c>
      <c r="E707" s="13" t="str">
        <f>IF(C707="","",VLOOKUP(C707,'Límites Gráfico'!$A:$D,2,FALSE))</f>
        <v/>
      </c>
      <c r="F707" s="13" t="str">
        <f>IF(C707="","",VLOOKUP(C707,'Límites Gráfico'!$A:$D,3,FALSE))</f>
        <v/>
      </c>
      <c r="G707" s="41"/>
      <c r="H707" s="91"/>
    </row>
    <row r="708" spans="1:8" x14ac:dyDescent="0.25">
      <c r="A708" s="14" t="str">
        <f>IF(ISBLANK('Cuadro de mando'!B719)=TRUE,"",'Cuadro de mando'!B719)</f>
        <v/>
      </c>
      <c r="B708" s="13" t="str">
        <f>IF(ISBLANK('Cuadro de mando'!A719)=TRUE,"",'Cuadro de mando'!A719)</f>
        <v/>
      </c>
      <c r="C708" s="13" t="str">
        <f>IF(ISBLANK('Cuadro de mando'!C719)=TRUE,"",'Cuadro de mando'!C719)</f>
        <v/>
      </c>
      <c r="D708" s="13" t="str">
        <f>IF(ISNUMBER('Cuadro de mando'!T719)=TRUE,'Cuadro de mando'!T719,"")</f>
        <v/>
      </c>
      <c r="E708" s="13" t="str">
        <f>IF(C708="","",VLOOKUP(C708,'Límites Gráfico'!$A:$D,2,FALSE))</f>
        <v/>
      </c>
      <c r="F708" s="13" t="str">
        <f>IF(C708="","",VLOOKUP(C708,'Límites Gráfico'!$A:$D,3,FALSE))</f>
        <v/>
      </c>
      <c r="G708" s="41"/>
      <c r="H708" s="91"/>
    </row>
    <row r="709" spans="1:8" x14ac:dyDescent="0.25">
      <c r="A709" s="14" t="str">
        <f>IF(ISBLANK('Cuadro de mando'!B720)=TRUE,"",'Cuadro de mando'!B720)</f>
        <v/>
      </c>
      <c r="B709" s="13" t="str">
        <f>IF(ISBLANK('Cuadro de mando'!A720)=TRUE,"",'Cuadro de mando'!A720)</f>
        <v/>
      </c>
      <c r="C709" s="13" t="str">
        <f>IF(ISBLANK('Cuadro de mando'!C720)=TRUE,"",'Cuadro de mando'!C720)</f>
        <v/>
      </c>
      <c r="D709" s="13" t="str">
        <f>IF(ISNUMBER('Cuadro de mando'!T720)=TRUE,'Cuadro de mando'!T720,"")</f>
        <v/>
      </c>
      <c r="E709" s="13" t="str">
        <f>IF(C709="","",VLOOKUP(C709,'Límites Gráfico'!$A:$D,2,FALSE))</f>
        <v/>
      </c>
      <c r="F709" s="13" t="str">
        <f>IF(C709="","",VLOOKUP(C709,'Límites Gráfico'!$A:$D,3,FALSE))</f>
        <v/>
      </c>
      <c r="G709" s="41"/>
      <c r="H709" s="91"/>
    </row>
    <row r="710" spans="1:8" x14ac:dyDescent="0.25">
      <c r="A710" s="14" t="str">
        <f>IF(ISBLANK('Cuadro de mando'!B721)=TRUE,"",'Cuadro de mando'!B721)</f>
        <v/>
      </c>
      <c r="B710" s="13" t="str">
        <f>IF(ISBLANK('Cuadro de mando'!A721)=TRUE,"",'Cuadro de mando'!A721)</f>
        <v/>
      </c>
      <c r="C710" s="13" t="str">
        <f>IF(ISBLANK('Cuadro de mando'!C721)=TRUE,"",'Cuadro de mando'!C721)</f>
        <v/>
      </c>
      <c r="D710" s="13" t="str">
        <f>IF(ISNUMBER('Cuadro de mando'!T721)=TRUE,'Cuadro de mando'!T721,"")</f>
        <v/>
      </c>
      <c r="E710" s="13" t="str">
        <f>IF(C710="","",VLOOKUP(C710,'Límites Gráfico'!$A:$D,2,FALSE))</f>
        <v/>
      </c>
      <c r="F710" s="13" t="str">
        <f>IF(C710="","",VLOOKUP(C710,'Límites Gráfico'!$A:$D,3,FALSE))</f>
        <v/>
      </c>
      <c r="G710" s="41"/>
      <c r="H710" s="91"/>
    </row>
    <row r="711" spans="1:8" x14ac:dyDescent="0.25">
      <c r="A711" s="14" t="str">
        <f>IF(ISBLANK('Cuadro de mando'!B722)=TRUE,"",'Cuadro de mando'!B722)</f>
        <v/>
      </c>
      <c r="B711" s="13" t="str">
        <f>IF(ISBLANK('Cuadro de mando'!A722)=TRUE,"",'Cuadro de mando'!A722)</f>
        <v/>
      </c>
      <c r="C711" s="13" t="str">
        <f>IF(ISBLANK('Cuadro de mando'!C722)=TRUE,"",'Cuadro de mando'!C722)</f>
        <v/>
      </c>
      <c r="D711" s="13" t="str">
        <f>IF(ISNUMBER('Cuadro de mando'!T722)=TRUE,'Cuadro de mando'!T722,"")</f>
        <v/>
      </c>
      <c r="E711" s="13" t="str">
        <f>IF(C711="","",VLOOKUP(C711,'Límites Gráfico'!$A:$D,2,FALSE))</f>
        <v/>
      </c>
      <c r="F711" s="13" t="str">
        <f>IF(C711="","",VLOOKUP(C711,'Límites Gráfico'!$A:$D,3,FALSE))</f>
        <v/>
      </c>
      <c r="G711" s="41"/>
      <c r="H711" s="91"/>
    </row>
    <row r="712" spans="1:8" x14ac:dyDescent="0.25">
      <c r="A712" s="14" t="str">
        <f>IF(ISBLANK('Cuadro de mando'!B723)=TRUE,"",'Cuadro de mando'!B723)</f>
        <v/>
      </c>
      <c r="B712" s="13" t="str">
        <f>IF(ISBLANK('Cuadro de mando'!A723)=TRUE,"",'Cuadro de mando'!A723)</f>
        <v/>
      </c>
      <c r="C712" s="13" t="str">
        <f>IF(ISBLANK('Cuadro de mando'!C723)=TRUE,"",'Cuadro de mando'!C723)</f>
        <v/>
      </c>
      <c r="D712" s="13" t="str">
        <f>IF(ISNUMBER('Cuadro de mando'!T723)=TRUE,'Cuadro de mando'!T723,"")</f>
        <v/>
      </c>
      <c r="E712" s="13" t="str">
        <f>IF(C712="","",VLOOKUP(C712,'Límites Gráfico'!$A:$D,2,FALSE))</f>
        <v/>
      </c>
      <c r="F712" s="13" t="str">
        <f>IF(C712="","",VLOOKUP(C712,'Límites Gráfico'!$A:$D,3,FALSE))</f>
        <v/>
      </c>
      <c r="G712" s="41"/>
      <c r="H712" s="91"/>
    </row>
    <row r="713" spans="1:8" x14ac:dyDescent="0.25">
      <c r="A713" s="14" t="str">
        <f>IF(ISBLANK('Cuadro de mando'!B724)=TRUE,"",'Cuadro de mando'!B724)</f>
        <v/>
      </c>
      <c r="B713" s="13" t="str">
        <f>IF(ISBLANK('Cuadro de mando'!A724)=TRUE,"",'Cuadro de mando'!A724)</f>
        <v/>
      </c>
      <c r="C713" s="13" t="str">
        <f>IF(ISBLANK('Cuadro de mando'!C724)=TRUE,"",'Cuadro de mando'!C724)</f>
        <v/>
      </c>
      <c r="D713" s="13" t="str">
        <f>IF(ISNUMBER('Cuadro de mando'!T724)=TRUE,'Cuadro de mando'!T724,"")</f>
        <v/>
      </c>
      <c r="E713" s="13" t="str">
        <f>IF(C713="","",VLOOKUP(C713,'Límites Gráfico'!$A:$D,2,FALSE))</f>
        <v/>
      </c>
      <c r="F713" s="13" t="str">
        <f>IF(C713="","",VLOOKUP(C713,'Límites Gráfico'!$A:$D,3,FALSE))</f>
        <v/>
      </c>
      <c r="G713" s="41"/>
      <c r="H713" s="91"/>
    </row>
    <row r="714" spans="1:8" x14ac:dyDescent="0.25">
      <c r="A714" s="14" t="str">
        <f>IF(ISBLANK('Cuadro de mando'!B725)=TRUE,"",'Cuadro de mando'!B725)</f>
        <v/>
      </c>
      <c r="B714" s="13" t="str">
        <f>IF(ISBLANK('Cuadro de mando'!A725)=TRUE,"",'Cuadro de mando'!A725)</f>
        <v/>
      </c>
      <c r="C714" s="13" t="str">
        <f>IF(ISBLANK('Cuadro de mando'!C725)=TRUE,"",'Cuadro de mando'!C725)</f>
        <v/>
      </c>
      <c r="D714" s="13" t="str">
        <f>IF(ISNUMBER('Cuadro de mando'!T725)=TRUE,'Cuadro de mando'!T725,"")</f>
        <v/>
      </c>
      <c r="E714" s="13" t="str">
        <f>IF(C714="","",VLOOKUP(C714,'Límites Gráfico'!$A:$D,2,FALSE))</f>
        <v/>
      </c>
      <c r="F714" s="13" t="str">
        <f>IF(C714="","",VLOOKUP(C714,'Límites Gráfico'!$A:$D,3,FALSE))</f>
        <v/>
      </c>
      <c r="G714" s="41"/>
      <c r="H714" s="91"/>
    </row>
    <row r="715" spans="1:8" x14ac:dyDescent="0.25">
      <c r="A715" s="14" t="str">
        <f>IF(ISBLANK('Cuadro de mando'!B726)=TRUE,"",'Cuadro de mando'!B726)</f>
        <v/>
      </c>
      <c r="B715" s="13" t="str">
        <f>IF(ISBLANK('Cuadro de mando'!A726)=TRUE,"",'Cuadro de mando'!A726)</f>
        <v/>
      </c>
      <c r="C715" s="13" t="str">
        <f>IF(ISBLANK('Cuadro de mando'!C726)=TRUE,"",'Cuadro de mando'!C726)</f>
        <v/>
      </c>
      <c r="D715" s="13" t="str">
        <f>IF(ISNUMBER('Cuadro de mando'!T726)=TRUE,'Cuadro de mando'!T726,"")</f>
        <v/>
      </c>
      <c r="E715" s="13" t="str">
        <f>IF(C715="","",VLOOKUP(C715,'Límites Gráfico'!$A:$D,2,FALSE))</f>
        <v/>
      </c>
      <c r="F715" s="13" t="str">
        <f>IF(C715="","",VLOOKUP(C715,'Límites Gráfico'!$A:$D,3,FALSE))</f>
        <v/>
      </c>
      <c r="G715" s="41"/>
      <c r="H715" s="91"/>
    </row>
    <row r="716" spans="1:8" x14ac:dyDescent="0.25">
      <c r="A716" s="14" t="str">
        <f>IF(ISBLANK('Cuadro de mando'!B727)=TRUE,"",'Cuadro de mando'!B727)</f>
        <v/>
      </c>
      <c r="B716" s="13" t="str">
        <f>IF(ISBLANK('Cuadro de mando'!A727)=TRUE,"",'Cuadro de mando'!A727)</f>
        <v/>
      </c>
      <c r="C716" s="13" t="str">
        <f>IF(ISBLANK('Cuadro de mando'!C727)=TRUE,"",'Cuadro de mando'!C727)</f>
        <v/>
      </c>
      <c r="D716" s="13" t="str">
        <f>IF(ISNUMBER('Cuadro de mando'!T727)=TRUE,'Cuadro de mando'!T727,"")</f>
        <v/>
      </c>
      <c r="E716" s="13" t="str">
        <f>IF(C716="","",VLOOKUP(C716,'Límites Gráfico'!$A:$D,2,FALSE))</f>
        <v/>
      </c>
      <c r="F716" s="13" t="str">
        <f>IF(C716="","",VLOOKUP(C716,'Límites Gráfico'!$A:$D,3,FALSE))</f>
        <v/>
      </c>
      <c r="G716" s="41"/>
      <c r="H716" s="91"/>
    </row>
    <row r="717" spans="1:8" x14ac:dyDescent="0.25">
      <c r="A717" s="14" t="str">
        <f>IF(ISBLANK('Cuadro de mando'!B728)=TRUE,"",'Cuadro de mando'!B728)</f>
        <v/>
      </c>
      <c r="B717" s="13" t="str">
        <f>IF(ISBLANK('Cuadro de mando'!A728)=TRUE,"",'Cuadro de mando'!A728)</f>
        <v/>
      </c>
      <c r="C717" s="13" t="str">
        <f>IF(ISBLANK('Cuadro de mando'!C728)=TRUE,"",'Cuadro de mando'!C728)</f>
        <v/>
      </c>
      <c r="D717" s="13" t="str">
        <f>IF(ISNUMBER('Cuadro de mando'!T728)=TRUE,'Cuadro de mando'!T728,"")</f>
        <v/>
      </c>
      <c r="E717" s="13" t="str">
        <f>IF(C717="","",VLOOKUP(C717,'Límites Gráfico'!$A:$D,2,FALSE))</f>
        <v/>
      </c>
      <c r="F717" s="13" t="str">
        <f>IF(C717="","",VLOOKUP(C717,'Límites Gráfico'!$A:$D,3,FALSE))</f>
        <v/>
      </c>
      <c r="G717" s="41"/>
      <c r="H717" s="91"/>
    </row>
    <row r="718" spans="1:8" x14ac:dyDescent="0.25">
      <c r="A718" s="14" t="str">
        <f>IF(ISBLANK('Cuadro de mando'!B729)=TRUE,"",'Cuadro de mando'!B729)</f>
        <v/>
      </c>
      <c r="B718" s="13" t="str">
        <f>IF(ISBLANK('Cuadro de mando'!A729)=TRUE,"",'Cuadro de mando'!A729)</f>
        <v/>
      </c>
      <c r="C718" s="13" t="str">
        <f>IF(ISBLANK('Cuadro de mando'!C729)=TRUE,"",'Cuadro de mando'!C729)</f>
        <v/>
      </c>
      <c r="D718" s="13" t="str">
        <f>IF(ISNUMBER('Cuadro de mando'!T729)=TRUE,'Cuadro de mando'!T729,"")</f>
        <v/>
      </c>
      <c r="E718" s="13" t="str">
        <f>IF(C718="","",VLOOKUP(C718,'Límites Gráfico'!$A:$D,2,FALSE))</f>
        <v/>
      </c>
      <c r="F718" s="13" t="str">
        <f>IF(C718="","",VLOOKUP(C718,'Límites Gráfico'!$A:$D,3,FALSE))</f>
        <v/>
      </c>
      <c r="G718" s="41"/>
      <c r="H718" s="91"/>
    </row>
    <row r="719" spans="1:8" x14ac:dyDescent="0.25">
      <c r="A719" s="14" t="str">
        <f>IF(ISBLANK('Cuadro de mando'!B730)=TRUE,"",'Cuadro de mando'!B730)</f>
        <v/>
      </c>
      <c r="B719" s="13" t="str">
        <f>IF(ISBLANK('Cuadro de mando'!A730)=TRUE,"",'Cuadro de mando'!A730)</f>
        <v/>
      </c>
      <c r="C719" s="13" t="str">
        <f>IF(ISBLANK('Cuadro de mando'!C730)=TRUE,"",'Cuadro de mando'!C730)</f>
        <v/>
      </c>
      <c r="D719" s="13" t="str">
        <f>IF(ISNUMBER('Cuadro de mando'!T730)=TRUE,'Cuadro de mando'!T730,"")</f>
        <v/>
      </c>
      <c r="E719" s="13" t="str">
        <f>IF(C719="","",VLOOKUP(C719,'Límites Gráfico'!$A:$D,2,FALSE))</f>
        <v/>
      </c>
      <c r="F719" s="13" t="str">
        <f>IF(C719="","",VLOOKUP(C719,'Límites Gráfico'!$A:$D,3,FALSE))</f>
        <v/>
      </c>
      <c r="G719" s="41"/>
      <c r="H719" s="91"/>
    </row>
    <row r="720" spans="1:8" x14ac:dyDescent="0.25">
      <c r="A720" s="14" t="str">
        <f>IF(ISBLANK('Cuadro de mando'!B731)=TRUE,"",'Cuadro de mando'!B731)</f>
        <v/>
      </c>
      <c r="B720" s="13" t="str">
        <f>IF(ISBLANK('Cuadro de mando'!A731)=TRUE,"",'Cuadro de mando'!A731)</f>
        <v/>
      </c>
      <c r="C720" s="13" t="str">
        <f>IF(ISBLANK('Cuadro de mando'!C731)=TRUE,"",'Cuadro de mando'!C731)</f>
        <v/>
      </c>
      <c r="D720" s="13" t="str">
        <f>IF(ISNUMBER('Cuadro de mando'!T731)=TRUE,'Cuadro de mando'!T731,"")</f>
        <v/>
      </c>
      <c r="E720" s="13" t="str">
        <f>IF(C720="","",VLOOKUP(C720,'Límites Gráfico'!$A:$D,2,FALSE))</f>
        <v/>
      </c>
      <c r="F720" s="13" t="str">
        <f>IF(C720="","",VLOOKUP(C720,'Límites Gráfico'!$A:$D,3,FALSE))</f>
        <v/>
      </c>
      <c r="G720" s="41"/>
      <c r="H720" s="91"/>
    </row>
    <row r="721" spans="1:8" x14ac:dyDescent="0.25">
      <c r="A721" s="14" t="str">
        <f>IF(ISBLANK('Cuadro de mando'!B732)=TRUE,"",'Cuadro de mando'!B732)</f>
        <v/>
      </c>
      <c r="B721" s="13" t="str">
        <f>IF(ISBLANK('Cuadro de mando'!A732)=TRUE,"",'Cuadro de mando'!A732)</f>
        <v/>
      </c>
      <c r="C721" s="13" t="str">
        <f>IF(ISBLANK('Cuadro de mando'!C732)=TRUE,"",'Cuadro de mando'!C732)</f>
        <v/>
      </c>
      <c r="D721" s="13" t="str">
        <f>IF(ISNUMBER('Cuadro de mando'!T732)=TRUE,'Cuadro de mando'!T732,"")</f>
        <v/>
      </c>
      <c r="E721" s="13" t="str">
        <f>IF(C721="","",VLOOKUP(C721,'Límites Gráfico'!$A:$D,2,FALSE))</f>
        <v/>
      </c>
      <c r="F721" s="13" t="str">
        <f>IF(C721="","",VLOOKUP(C721,'Límites Gráfico'!$A:$D,3,FALSE))</f>
        <v/>
      </c>
      <c r="G721" s="41"/>
      <c r="H721" s="91"/>
    </row>
    <row r="722" spans="1:8" x14ac:dyDescent="0.25">
      <c r="A722" s="14" t="str">
        <f>IF(ISBLANK('Cuadro de mando'!B733)=TRUE,"",'Cuadro de mando'!B733)</f>
        <v/>
      </c>
      <c r="B722" s="13" t="str">
        <f>IF(ISBLANK('Cuadro de mando'!A733)=TRUE,"",'Cuadro de mando'!A733)</f>
        <v/>
      </c>
      <c r="C722" s="13" t="str">
        <f>IF(ISBLANK('Cuadro de mando'!C733)=TRUE,"",'Cuadro de mando'!C733)</f>
        <v/>
      </c>
      <c r="D722" s="13" t="str">
        <f>IF(ISNUMBER('Cuadro de mando'!T733)=TRUE,'Cuadro de mando'!T733,"")</f>
        <v/>
      </c>
      <c r="E722" s="13" t="str">
        <f>IF(C722="","",VLOOKUP(C722,'Límites Gráfico'!$A:$D,2,FALSE))</f>
        <v/>
      </c>
      <c r="F722" s="13" t="str">
        <f>IF(C722="","",VLOOKUP(C722,'Límites Gráfico'!$A:$D,3,FALSE))</f>
        <v/>
      </c>
      <c r="G722" s="41"/>
      <c r="H722" s="91"/>
    </row>
    <row r="723" spans="1:8" x14ac:dyDescent="0.25">
      <c r="A723" s="14" t="str">
        <f>IF(ISBLANK('Cuadro de mando'!B734)=TRUE,"",'Cuadro de mando'!B734)</f>
        <v/>
      </c>
      <c r="B723" s="13" t="str">
        <f>IF(ISBLANK('Cuadro de mando'!A734)=TRUE,"",'Cuadro de mando'!A734)</f>
        <v/>
      </c>
      <c r="C723" s="13" t="str">
        <f>IF(ISBLANK('Cuadro de mando'!C734)=TRUE,"",'Cuadro de mando'!C734)</f>
        <v/>
      </c>
      <c r="D723" s="13" t="str">
        <f>IF(ISNUMBER('Cuadro de mando'!T734)=TRUE,'Cuadro de mando'!T734,"")</f>
        <v/>
      </c>
      <c r="E723" s="13" t="str">
        <f>IF(C723="","",VLOOKUP(C723,'Límites Gráfico'!$A:$D,2,FALSE))</f>
        <v/>
      </c>
      <c r="F723" s="13" t="str">
        <f>IF(C723="","",VLOOKUP(C723,'Límites Gráfico'!$A:$D,3,FALSE))</f>
        <v/>
      </c>
      <c r="G723" s="41"/>
      <c r="H723" s="91"/>
    </row>
    <row r="724" spans="1:8" x14ac:dyDescent="0.25">
      <c r="A724" s="14" t="str">
        <f>IF(ISBLANK('Cuadro de mando'!B735)=TRUE,"",'Cuadro de mando'!B735)</f>
        <v/>
      </c>
      <c r="B724" s="13" t="str">
        <f>IF(ISBLANK('Cuadro de mando'!A735)=TRUE,"",'Cuadro de mando'!A735)</f>
        <v/>
      </c>
      <c r="C724" s="13" t="str">
        <f>IF(ISBLANK('Cuadro de mando'!C735)=TRUE,"",'Cuadro de mando'!C735)</f>
        <v/>
      </c>
      <c r="D724" s="13" t="str">
        <f>IF(ISNUMBER('Cuadro de mando'!T735)=TRUE,'Cuadro de mando'!T735,"")</f>
        <v/>
      </c>
      <c r="E724" s="13" t="str">
        <f>IF(C724="","",VLOOKUP(C724,'Límites Gráfico'!$A:$D,2,FALSE))</f>
        <v/>
      </c>
      <c r="F724" s="13" t="str">
        <f>IF(C724="","",VLOOKUP(C724,'Límites Gráfico'!$A:$D,3,FALSE))</f>
        <v/>
      </c>
      <c r="G724" s="41"/>
      <c r="H724" s="91"/>
    </row>
    <row r="725" spans="1:8" x14ac:dyDescent="0.25">
      <c r="A725" s="14" t="str">
        <f>IF(ISBLANK('Cuadro de mando'!B736)=TRUE,"",'Cuadro de mando'!B736)</f>
        <v/>
      </c>
      <c r="B725" s="13" t="str">
        <f>IF(ISBLANK('Cuadro de mando'!A736)=TRUE,"",'Cuadro de mando'!A736)</f>
        <v/>
      </c>
      <c r="C725" s="13" t="str">
        <f>IF(ISBLANK('Cuadro de mando'!C736)=TRUE,"",'Cuadro de mando'!C736)</f>
        <v/>
      </c>
      <c r="D725" s="13" t="str">
        <f>IF(ISNUMBER('Cuadro de mando'!T736)=TRUE,'Cuadro de mando'!T736,"")</f>
        <v/>
      </c>
      <c r="E725" s="13" t="str">
        <f>IF(C725="","",VLOOKUP(C725,'Límites Gráfico'!$A:$D,2,FALSE))</f>
        <v/>
      </c>
      <c r="F725" s="13" t="str">
        <f>IF(C725="","",VLOOKUP(C725,'Límites Gráfico'!$A:$D,3,FALSE))</f>
        <v/>
      </c>
      <c r="G725" s="41"/>
      <c r="H725" s="91"/>
    </row>
    <row r="726" spans="1:8" x14ac:dyDescent="0.25">
      <c r="A726" s="14" t="str">
        <f>IF(ISBLANK('Cuadro de mando'!B737)=TRUE,"",'Cuadro de mando'!B737)</f>
        <v/>
      </c>
      <c r="B726" s="13" t="str">
        <f>IF(ISBLANK('Cuadro de mando'!A737)=TRUE,"",'Cuadro de mando'!A737)</f>
        <v/>
      </c>
      <c r="C726" s="13" t="str">
        <f>IF(ISBLANK('Cuadro de mando'!C737)=TRUE,"",'Cuadro de mando'!C737)</f>
        <v/>
      </c>
      <c r="D726" s="13" t="str">
        <f>IF(ISNUMBER('Cuadro de mando'!T737)=TRUE,'Cuadro de mando'!T737,"")</f>
        <v/>
      </c>
      <c r="E726" s="13" t="str">
        <f>IF(C726="","",VLOOKUP(C726,'Límites Gráfico'!$A:$D,2,FALSE))</f>
        <v/>
      </c>
      <c r="F726" s="13" t="str">
        <f>IF(C726="","",VLOOKUP(C726,'Límites Gráfico'!$A:$D,3,FALSE))</f>
        <v/>
      </c>
      <c r="G726" s="41"/>
      <c r="H726" s="91"/>
    </row>
    <row r="727" spans="1:8" x14ac:dyDescent="0.25">
      <c r="A727" s="14" t="str">
        <f>IF(ISBLANK('Cuadro de mando'!B738)=TRUE,"",'Cuadro de mando'!B738)</f>
        <v/>
      </c>
      <c r="B727" s="13" t="str">
        <f>IF(ISBLANK('Cuadro de mando'!A738)=TRUE,"",'Cuadro de mando'!A738)</f>
        <v/>
      </c>
      <c r="C727" s="13" t="str">
        <f>IF(ISBLANK('Cuadro de mando'!C738)=TRUE,"",'Cuadro de mando'!C738)</f>
        <v/>
      </c>
      <c r="D727" s="13" t="str">
        <f>IF(ISNUMBER('Cuadro de mando'!T738)=TRUE,'Cuadro de mando'!T738,"")</f>
        <v/>
      </c>
      <c r="E727" s="13" t="str">
        <f>IF(C727="","",VLOOKUP(C727,'Límites Gráfico'!$A:$D,2,FALSE))</f>
        <v/>
      </c>
      <c r="F727" s="13" t="str">
        <f>IF(C727="","",VLOOKUP(C727,'Límites Gráfico'!$A:$D,3,FALSE))</f>
        <v/>
      </c>
      <c r="G727" s="41"/>
      <c r="H727" s="91"/>
    </row>
    <row r="728" spans="1:8" x14ac:dyDescent="0.25">
      <c r="A728" s="14" t="str">
        <f>IF(ISBLANK('Cuadro de mando'!B739)=TRUE,"",'Cuadro de mando'!B739)</f>
        <v/>
      </c>
      <c r="B728" s="13" t="str">
        <f>IF(ISBLANK('Cuadro de mando'!A739)=TRUE,"",'Cuadro de mando'!A739)</f>
        <v/>
      </c>
      <c r="C728" s="13" t="str">
        <f>IF(ISBLANK('Cuadro de mando'!C739)=TRUE,"",'Cuadro de mando'!C739)</f>
        <v/>
      </c>
      <c r="D728" s="13" t="str">
        <f>IF(ISNUMBER('Cuadro de mando'!T739)=TRUE,'Cuadro de mando'!T739,"")</f>
        <v/>
      </c>
      <c r="E728" s="13" t="str">
        <f>IF(C728="","",VLOOKUP(C728,'Límites Gráfico'!$A:$D,2,FALSE))</f>
        <v/>
      </c>
      <c r="F728" s="13" t="str">
        <f>IF(C728="","",VLOOKUP(C728,'Límites Gráfico'!$A:$D,3,FALSE))</f>
        <v/>
      </c>
      <c r="G728" s="41"/>
      <c r="H728" s="91"/>
    </row>
    <row r="729" spans="1:8" x14ac:dyDescent="0.25">
      <c r="A729" s="14" t="str">
        <f>IF(ISBLANK('Cuadro de mando'!B740)=TRUE,"",'Cuadro de mando'!B740)</f>
        <v/>
      </c>
      <c r="B729" s="13" t="str">
        <f>IF(ISBLANK('Cuadro de mando'!A740)=TRUE,"",'Cuadro de mando'!A740)</f>
        <v/>
      </c>
      <c r="C729" s="13" t="str">
        <f>IF(ISBLANK('Cuadro de mando'!C740)=TRUE,"",'Cuadro de mando'!C740)</f>
        <v/>
      </c>
      <c r="D729" s="13" t="str">
        <f>IF(ISNUMBER('Cuadro de mando'!T740)=TRUE,'Cuadro de mando'!T740,"")</f>
        <v/>
      </c>
      <c r="E729" s="13" t="str">
        <f>IF(C729="","",VLOOKUP(C729,'Límites Gráfico'!$A:$D,2,FALSE))</f>
        <v/>
      </c>
      <c r="F729" s="13" t="str">
        <f>IF(C729="","",VLOOKUP(C729,'Límites Gráfico'!$A:$D,3,FALSE))</f>
        <v/>
      </c>
      <c r="G729" s="41"/>
      <c r="H729" s="91"/>
    </row>
    <row r="730" spans="1:8" x14ac:dyDescent="0.25">
      <c r="A730" s="14" t="str">
        <f>IF(ISBLANK('Cuadro de mando'!B741)=TRUE,"",'Cuadro de mando'!B741)</f>
        <v/>
      </c>
      <c r="B730" s="13" t="str">
        <f>IF(ISBLANK('Cuadro de mando'!A741)=TRUE,"",'Cuadro de mando'!A741)</f>
        <v/>
      </c>
      <c r="C730" s="13" t="str">
        <f>IF(ISBLANK('Cuadro de mando'!C741)=TRUE,"",'Cuadro de mando'!C741)</f>
        <v/>
      </c>
      <c r="D730" s="13" t="str">
        <f>IF(ISNUMBER('Cuadro de mando'!T741)=TRUE,'Cuadro de mando'!T741,"")</f>
        <v/>
      </c>
      <c r="E730" s="13" t="str">
        <f>IF(C730="","",VLOOKUP(C730,'Límites Gráfico'!$A:$D,2,FALSE))</f>
        <v/>
      </c>
      <c r="F730" s="13" t="str">
        <f>IF(C730="","",VLOOKUP(C730,'Límites Gráfico'!$A:$D,3,FALSE))</f>
        <v/>
      </c>
      <c r="G730" s="41"/>
      <c r="H730" s="91"/>
    </row>
    <row r="731" spans="1:8" x14ac:dyDescent="0.25">
      <c r="A731" s="14" t="str">
        <f>IF(ISBLANK('Cuadro de mando'!B742)=TRUE,"",'Cuadro de mando'!B742)</f>
        <v/>
      </c>
      <c r="B731" s="13" t="str">
        <f>IF(ISBLANK('Cuadro de mando'!A742)=TRUE,"",'Cuadro de mando'!A742)</f>
        <v/>
      </c>
      <c r="C731" s="13" t="str">
        <f>IF(ISBLANK('Cuadro de mando'!C742)=TRUE,"",'Cuadro de mando'!C742)</f>
        <v/>
      </c>
      <c r="D731" s="13" t="str">
        <f>IF(ISNUMBER('Cuadro de mando'!T742)=TRUE,'Cuadro de mando'!T742,"")</f>
        <v/>
      </c>
      <c r="E731" s="13" t="str">
        <f>IF(C731="","",VLOOKUP(C731,'Límites Gráfico'!$A:$D,2,FALSE))</f>
        <v/>
      </c>
      <c r="F731" s="13" t="str">
        <f>IF(C731="","",VLOOKUP(C731,'Límites Gráfico'!$A:$D,3,FALSE))</f>
        <v/>
      </c>
      <c r="G731" s="41"/>
      <c r="H731" s="91"/>
    </row>
    <row r="732" spans="1:8" x14ac:dyDescent="0.25">
      <c r="A732" s="14" t="str">
        <f>IF(ISBLANK('Cuadro de mando'!B743)=TRUE,"",'Cuadro de mando'!B743)</f>
        <v/>
      </c>
      <c r="B732" s="13" t="str">
        <f>IF(ISBLANK('Cuadro de mando'!A743)=TRUE,"",'Cuadro de mando'!A743)</f>
        <v/>
      </c>
      <c r="C732" s="13" t="str">
        <f>IF(ISBLANK('Cuadro de mando'!C743)=TRUE,"",'Cuadro de mando'!C743)</f>
        <v/>
      </c>
      <c r="D732" s="13" t="str">
        <f>IF(ISNUMBER('Cuadro de mando'!T743)=TRUE,'Cuadro de mando'!T743,"")</f>
        <v/>
      </c>
      <c r="E732" s="13" t="str">
        <f>IF(C732="","",VLOOKUP(C732,'Límites Gráfico'!$A:$D,2,FALSE))</f>
        <v/>
      </c>
      <c r="F732" s="13" t="str">
        <f>IF(C732="","",VLOOKUP(C732,'Límites Gráfico'!$A:$D,3,FALSE))</f>
        <v/>
      </c>
      <c r="G732" s="41"/>
      <c r="H732" s="91"/>
    </row>
    <row r="733" spans="1:8" x14ac:dyDescent="0.25">
      <c r="A733" s="14" t="str">
        <f>IF(ISBLANK('Cuadro de mando'!B744)=TRUE,"",'Cuadro de mando'!B744)</f>
        <v/>
      </c>
      <c r="B733" s="13" t="str">
        <f>IF(ISBLANK('Cuadro de mando'!A744)=TRUE,"",'Cuadro de mando'!A744)</f>
        <v/>
      </c>
      <c r="C733" s="13" t="str">
        <f>IF(ISBLANK('Cuadro de mando'!C744)=TRUE,"",'Cuadro de mando'!C744)</f>
        <v/>
      </c>
      <c r="D733" s="13" t="str">
        <f>IF(ISNUMBER('Cuadro de mando'!T744)=TRUE,'Cuadro de mando'!T744,"")</f>
        <v/>
      </c>
      <c r="E733" s="13" t="str">
        <f>IF(C733="","",VLOOKUP(C733,'Límites Gráfico'!$A:$D,2,FALSE))</f>
        <v/>
      </c>
      <c r="F733" s="13" t="str">
        <f>IF(C733="","",VLOOKUP(C733,'Límites Gráfico'!$A:$D,3,FALSE))</f>
        <v/>
      </c>
      <c r="G733" s="41"/>
      <c r="H733" s="91"/>
    </row>
    <row r="734" spans="1:8" x14ac:dyDescent="0.25">
      <c r="A734" s="14" t="str">
        <f>IF(ISBLANK('Cuadro de mando'!B745)=TRUE,"",'Cuadro de mando'!B745)</f>
        <v/>
      </c>
      <c r="B734" s="13" t="str">
        <f>IF(ISBLANK('Cuadro de mando'!A745)=TRUE,"",'Cuadro de mando'!A745)</f>
        <v/>
      </c>
      <c r="C734" s="13" t="str">
        <f>IF(ISBLANK('Cuadro de mando'!C745)=TRUE,"",'Cuadro de mando'!C745)</f>
        <v/>
      </c>
      <c r="D734" s="13" t="str">
        <f>IF(ISNUMBER('Cuadro de mando'!T745)=TRUE,'Cuadro de mando'!T745,"")</f>
        <v/>
      </c>
      <c r="E734" s="13" t="str">
        <f>IF(C734="","",VLOOKUP(C734,'Límites Gráfico'!$A:$D,2,FALSE))</f>
        <v/>
      </c>
      <c r="F734" s="13" t="str">
        <f>IF(C734="","",VLOOKUP(C734,'Límites Gráfico'!$A:$D,3,FALSE))</f>
        <v/>
      </c>
      <c r="G734" s="41"/>
      <c r="H734" s="91"/>
    </row>
    <row r="735" spans="1:8" x14ac:dyDescent="0.25">
      <c r="A735" s="14" t="str">
        <f>IF(ISBLANK('Cuadro de mando'!B746)=TRUE,"",'Cuadro de mando'!B746)</f>
        <v/>
      </c>
      <c r="B735" s="13" t="str">
        <f>IF(ISBLANK('Cuadro de mando'!A746)=TRUE,"",'Cuadro de mando'!A746)</f>
        <v/>
      </c>
      <c r="C735" s="13" t="str">
        <f>IF(ISBLANK('Cuadro de mando'!C746)=TRUE,"",'Cuadro de mando'!C746)</f>
        <v/>
      </c>
      <c r="D735" s="13" t="str">
        <f>IF(ISNUMBER('Cuadro de mando'!T746)=TRUE,'Cuadro de mando'!T746,"")</f>
        <v/>
      </c>
      <c r="E735" s="13" t="str">
        <f>IF(C735="","",VLOOKUP(C735,'Límites Gráfico'!$A:$D,2,FALSE))</f>
        <v/>
      </c>
      <c r="F735" s="13" t="str">
        <f>IF(C735="","",VLOOKUP(C735,'Límites Gráfico'!$A:$D,3,FALSE))</f>
        <v/>
      </c>
      <c r="G735" s="41"/>
      <c r="H735" s="91"/>
    </row>
    <row r="736" spans="1:8" x14ac:dyDescent="0.25">
      <c r="A736" s="14" t="str">
        <f>IF(ISBLANK('Cuadro de mando'!B747)=TRUE,"",'Cuadro de mando'!B747)</f>
        <v/>
      </c>
      <c r="B736" s="13" t="str">
        <f>IF(ISBLANK('Cuadro de mando'!A747)=TRUE,"",'Cuadro de mando'!A747)</f>
        <v/>
      </c>
      <c r="C736" s="13" t="str">
        <f>IF(ISBLANK('Cuadro de mando'!C747)=TRUE,"",'Cuadro de mando'!C747)</f>
        <v/>
      </c>
      <c r="D736" s="13" t="str">
        <f>IF(ISNUMBER('Cuadro de mando'!T747)=TRUE,'Cuadro de mando'!T747,"")</f>
        <v/>
      </c>
      <c r="E736" s="13" t="str">
        <f>IF(C736="","",VLOOKUP(C736,'Límites Gráfico'!$A:$D,2,FALSE))</f>
        <v/>
      </c>
      <c r="F736" s="13" t="str">
        <f>IF(C736="","",VLOOKUP(C736,'Límites Gráfico'!$A:$D,3,FALSE))</f>
        <v/>
      </c>
      <c r="G736" s="41"/>
      <c r="H736" s="91"/>
    </row>
    <row r="737" spans="1:8" x14ac:dyDescent="0.25">
      <c r="A737" s="14" t="str">
        <f>IF(ISBLANK('Cuadro de mando'!B748)=TRUE,"",'Cuadro de mando'!B748)</f>
        <v/>
      </c>
      <c r="B737" s="13" t="str">
        <f>IF(ISBLANK('Cuadro de mando'!A748)=TRUE,"",'Cuadro de mando'!A748)</f>
        <v/>
      </c>
      <c r="C737" s="13" t="str">
        <f>IF(ISBLANK('Cuadro de mando'!C748)=TRUE,"",'Cuadro de mando'!C748)</f>
        <v/>
      </c>
      <c r="D737" s="13" t="str">
        <f>IF(ISNUMBER('Cuadro de mando'!T748)=TRUE,'Cuadro de mando'!T748,"")</f>
        <v/>
      </c>
      <c r="E737" s="13" t="str">
        <f>IF(C737="","",VLOOKUP(C737,'Límites Gráfico'!$A:$D,2,FALSE))</f>
        <v/>
      </c>
      <c r="F737" s="13" t="str">
        <f>IF(C737="","",VLOOKUP(C737,'Límites Gráfico'!$A:$D,3,FALSE))</f>
        <v/>
      </c>
      <c r="G737" s="41"/>
      <c r="H737" s="91"/>
    </row>
    <row r="738" spans="1:8" x14ac:dyDescent="0.25">
      <c r="A738" s="14" t="str">
        <f>IF(ISBLANK('Cuadro de mando'!B749)=TRUE,"",'Cuadro de mando'!B749)</f>
        <v/>
      </c>
      <c r="B738" s="13" t="str">
        <f>IF(ISBLANK('Cuadro de mando'!A749)=TRUE,"",'Cuadro de mando'!A749)</f>
        <v/>
      </c>
      <c r="C738" s="13" t="str">
        <f>IF(ISBLANK('Cuadro de mando'!C749)=TRUE,"",'Cuadro de mando'!C749)</f>
        <v/>
      </c>
      <c r="D738" s="13" t="str">
        <f>IF(ISNUMBER('Cuadro de mando'!T749)=TRUE,'Cuadro de mando'!T749,"")</f>
        <v/>
      </c>
      <c r="E738" s="13" t="str">
        <f>IF(C738="","",VLOOKUP(C738,'Límites Gráfico'!$A:$D,2,FALSE))</f>
        <v/>
      </c>
      <c r="F738" s="13" t="str">
        <f>IF(C738="","",VLOOKUP(C738,'Límites Gráfico'!$A:$D,3,FALSE))</f>
        <v/>
      </c>
      <c r="G738" s="41"/>
      <c r="H738" s="91"/>
    </row>
    <row r="739" spans="1:8" x14ac:dyDescent="0.25">
      <c r="A739" s="14" t="str">
        <f>IF(ISBLANK('Cuadro de mando'!B750)=TRUE,"",'Cuadro de mando'!B750)</f>
        <v/>
      </c>
      <c r="B739" s="13" t="str">
        <f>IF(ISBLANK('Cuadro de mando'!A750)=TRUE,"",'Cuadro de mando'!A750)</f>
        <v/>
      </c>
      <c r="C739" s="13" t="str">
        <f>IF(ISBLANK('Cuadro de mando'!C750)=TRUE,"",'Cuadro de mando'!C750)</f>
        <v/>
      </c>
      <c r="D739" s="13" t="str">
        <f>IF(ISNUMBER('Cuadro de mando'!T750)=TRUE,'Cuadro de mando'!T750,"")</f>
        <v/>
      </c>
      <c r="E739" s="13" t="str">
        <f>IF(C739="","",VLOOKUP(C739,'Límites Gráfico'!$A:$D,2,FALSE))</f>
        <v/>
      </c>
      <c r="F739" s="13" t="str">
        <f>IF(C739="","",VLOOKUP(C739,'Límites Gráfico'!$A:$D,3,FALSE))</f>
        <v/>
      </c>
      <c r="G739" s="41"/>
      <c r="H739" s="91"/>
    </row>
    <row r="740" spans="1:8" x14ac:dyDescent="0.25">
      <c r="A740" s="14" t="str">
        <f>IF(ISBLANK('Cuadro de mando'!B751)=TRUE,"",'Cuadro de mando'!B751)</f>
        <v/>
      </c>
      <c r="B740" s="13" t="str">
        <f>IF(ISBLANK('Cuadro de mando'!A751)=TRUE,"",'Cuadro de mando'!A751)</f>
        <v/>
      </c>
      <c r="C740" s="13" t="str">
        <f>IF(ISBLANK('Cuadro de mando'!C751)=TRUE,"",'Cuadro de mando'!C751)</f>
        <v/>
      </c>
      <c r="D740" s="13" t="str">
        <f>IF(ISNUMBER('Cuadro de mando'!T751)=TRUE,'Cuadro de mando'!T751,"")</f>
        <v/>
      </c>
      <c r="E740" s="13" t="str">
        <f>IF(C740="","",VLOOKUP(C740,'Límites Gráfico'!$A:$D,2,FALSE))</f>
        <v/>
      </c>
      <c r="F740" s="13" t="str">
        <f>IF(C740="","",VLOOKUP(C740,'Límites Gráfico'!$A:$D,3,FALSE))</f>
        <v/>
      </c>
      <c r="G740" s="41"/>
      <c r="H740" s="91"/>
    </row>
    <row r="741" spans="1:8" x14ac:dyDescent="0.25">
      <c r="A741" s="14" t="str">
        <f>IF(ISBLANK('Cuadro de mando'!B752)=TRUE,"",'Cuadro de mando'!B752)</f>
        <v/>
      </c>
      <c r="B741" s="13" t="str">
        <f>IF(ISBLANK('Cuadro de mando'!A752)=TRUE,"",'Cuadro de mando'!A752)</f>
        <v/>
      </c>
      <c r="C741" s="13" t="str">
        <f>IF(ISBLANK('Cuadro de mando'!C752)=TRUE,"",'Cuadro de mando'!C752)</f>
        <v/>
      </c>
      <c r="D741" s="13" t="str">
        <f>IF(ISNUMBER('Cuadro de mando'!T752)=TRUE,'Cuadro de mando'!T752,"")</f>
        <v/>
      </c>
      <c r="E741" s="13" t="str">
        <f>IF(C741="","",VLOOKUP(C741,'Límites Gráfico'!$A:$D,2,FALSE))</f>
        <v/>
      </c>
      <c r="F741" s="13" t="str">
        <f>IF(C741="","",VLOOKUP(C741,'Límites Gráfico'!$A:$D,3,FALSE))</f>
        <v/>
      </c>
      <c r="G741" s="41"/>
      <c r="H741" s="91"/>
    </row>
    <row r="742" spans="1:8" x14ac:dyDescent="0.25">
      <c r="A742" s="14" t="str">
        <f>IF(ISBLANK('Cuadro de mando'!B753)=TRUE,"",'Cuadro de mando'!B753)</f>
        <v/>
      </c>
      <c r="B742" s="13" t="str">
        <f>IF(ISBLANK('Cuadro de mando'!A753)=TRUE,"",'Cuadro de mando'!A753)</f>
        <v/>
      </c>
      <c r="C742" s="13" t="str">
        <f>IF(ISBLANK('Cuadro de mando'!C753)=TRUE,"",'Cuadro de mando'!C753)</f>
        <v/>
      </c>
      <c r="D742" s="13" t="str">
        <f>IF(ISNUMBER('Cuadro de mando'!T753)=TRUE,'Cuadro de mando'!T753,"")</f>
        <v/>
      </c>
      <c r="E742" s="13" t="str">
        <f>IF(C742="","",VLOOKUP(C742,'Límites Gráfico'!$A:$D,2,FALSE))</f>
        <v/>
      </c>
      <c r="F742" s="13" t="str">
        <f>IF(C742="","",VLOOKUP(C742,'Límites Gráfico'!$A:$D,3,FALSE))</f>
        <v/>
      </c>
      <c r="G742" s="41"/>
      <c r="H742" s="91"/>
    </row>
    <row r="743" spans="1:8" x14ac:dyDescent="0.25">
      <c r="A743" s="14" t="str">
        <f>IF(ISBLANK('Cuadro de mando'!B754)=TRUE,"",'Cuadro de mando'!B754)</f>
        <v/>
      </c>
      <c r="B743" s="13" t="str">
        <f>IF(ISBLANK('Cuadro de mando'!A754)=TRUE,"",'Cuadro de mando'!A754)</f>
        <v/>
      </c>
      <c r="C743" s="13" t="str">
        <f>IF(ISBLANK('Cuadro de mando'!C754)=TRUE,"",'Cuadro de mando'!C754)</f>
        <v/>
      </c>
      <c r="D743" s="13" t="str">
        <f>IF(ISNUMBER('Cuadro de mando'!T754)=TRUE,'Cuadro de mando'!T754,"")</f>
        <v/>
      </c>
      <c r="E743" s="13" t="str">
        <f>IF(C743="","",VLOOKUP(C743,'Límites Gráfico'!$A:$D,2,FALSE))</f>
        <v/>
      </c>
      <c r="F743" s="13" t="str">
        <f>IF(C743="","",VLOOKUP(C743,'Límites Gráfico'!$A:$D,3,FALSE))</f>
        <v/>
      </c>
      <c r="G743" s="41"/>
      <c r="H743" s="91"/>
    </row>
    <row r="744" spans="1:8" x14ac:dyDescent="0.25">
      <c r="A744" s="14" t="str">
        <f>IF(ISBLANK('Cuadro de mando'!B755)=TRUE,"",'Cuadro de mando'!B755)</f>
        <v/>
      </c>
      <c r="B744" s="13" t="str">
        <f>IF(ISBLANK('Cuadro de mando'!A755)=TRUE,"",'Cuadro de mando'!A755)</f>
        <v/>
      </c>
      <c r="C744" s="13" t="str">
        <f>IF(ISBLANK('Cuadro de mando'!C755)=TRUE,"",'Cuadro de mando'!C755)</f>
        <v/>
      </c>
      <c r="D744" s="13" t="str">
        <f>IF(ISNUMBER('Cuadro de mando'!T755)=TRUE,'Cuadro de mando'!T755,"")</f>
        <v/>
      </c>
      <c r="E744" s="13" t="str">
        <f>IF(C744="","",VLOOKUP(C744,'Límites Gráfico'!$A:$D,2,FALSE))</f>
        <v/>
      </c>
      <c r="F744" s="13" t="str">
        <f>IF(C744="","",VLOOKUP(C744,'Límites Gráfico'!$A:$D,3,FALSE))</f>
        <v/>
      </c>
      <c r="G744" s="41"/>
      <c r="H744" s="91"/>
    </row>
    <row r="745" spans="1:8" x14ac:dyDescent="0.25">
      <c r="A745" s="14" t="str">
        <f>IF(ISBLANK('Cuadro de mando'!B756)=TRUE,"",'Cuadro de mando'!B756)</f>
        <v/>
      </c>
      <c r="B745" s="13" t="str">
        <f>IF(ISBLANK('Cuadro de mando'!A756)=TRUE,"",'Cuadro de mando'!A756)</f>
        <v/>
      </c>
      <c r="C745" s="13" t="str">
        <f>IF(ISBLANK('Cuadro de mando'!C756)=TRUE,"",'Cuadro de mando'!C756)</f>
        <v/>
      </c>
      <c r="D745" s="13" t="str">
        <f>IF(ISNUMBER('Cuadro de mando'!T756)=TRUE,'Cuadro de mando'!T756,"")</f>
        <v/>
      </c>
      <c r="E745" s="13" t="str">
        <f>IF(C745="","",VLOOKUP(C745,'Límites Gráfico'!$A:$D,2,FALSE))</f>
        <v/>
      </c>
      <c r="F745" s="13" t="str">
        <f>IF(C745="","",VLOOKUP(C745,'Límites Gráfico'!$A:$D,3,FALSE))</f>
        <v/>
      </c>
      <c r="G745" s="41"/>
      <c r="H745" s="91"/>
    </row>
    <row r="746" spans="1:8" x14ac:dyDescent="0.25">
      <c r="A746" s="14" t="str">
        <f>IF(ISBLANK('Cuadro de mando'!B757)=TRUE,"",'Cuadro de mando'!B757)</f>
        <v/>
      </c>
      <c r="B746" s="13" t="str">
        <f>IF(ISBLANK('Cuadro de mando'!A757)=TRUE,"",'Cuadro de mando'!A757)</f>
        <v/>
      </c>
      <c r="C746" s="13" t="str">
        <f>IF(ISBLANK('Cuadro de mando'!C757)=TRUE,"",'Cuadro de mando'!C757)</f>
        <v/>
      </c>
      <c r="D746" s="13" t="str">
        <f>IF(ISNUMBER('Cuadro de mando'!T757)=TRUE,'Cuadro de mando'!T757,"")</f>
        <v/>
      </c>
      <c r="E746" s="13" t="str">
        <f>IF(C746="","",VLOOKUP(C746,'Límites Gráfico'!$A:$D,2,FALSE))</f>
        <v/>
      </c>
      <c r="F746" s="13" t="str">
        <f>IF(C746="","",VLOOKUP(C746,'Límites Gráfico'!$A:$D,3,FALSE))</f>
        <v/>
      </c>
      <c r="G746" s="41"/>
      <c r="H746" s="91"/>
    </row>
    <row r="747" spans="1:8" x14ac:dyDescent="0.25">
      <c r="A747" s="14" t="str">
        <f>IF(ISBLANK('Cuadro de mando'!B758)=TRUE,"",'Cuadro de mando'!B758)</f>
        <v/>
      </c>
      <c r="B747" s="13" t="str">
        <f>IF(ISBLANK('Cuadro de mando'!A758)=TRUE,"",'Cuadro de mando'!A758)</f>
        <v/>
      </c>
      <c r="C747" s="13" t="str">
        <f>IF(ISBLANK('Cuadro de mando'!C758)=TRUE,"",'Cuadro de mando'!C758)</f>
        <v/>
      </c>
      <c r="D747" s="13" t="str">
        <f>IF(ISNUMBER('Cuadro de mando'!T758)=TRUE,'Cuadro de mando'!T758,"")</f>
        <v/>
      </c>
      <c r="E747" s="13" t="str">
        <f>IF(C747="","",VLOOKUP(C747,'Límites Gráfico'!$A:$D,2,FALSE))</f>
        <v/>
      </c>
      <c r="F747" s="13" t="str">
        <f>IF(C747="","",VLOOKUP(C747,'Límites Gráfico'!$A:$D,3,FALSE))</f>
        <v/>
      </c>
      <c r="G747" s="41"/>
      <c r="H747" s="91"/>
    </row>
    <row r="748" spans="1:8" x14ac:dyDescent="0.25">
      <c r="A748" s="14" t="str">
        <f>IF(ISBLANK('Cuadro de mando'!B759)=TRUE,"",'Cuadro de mando'!B759)</f>
        <v/>
      </c>
      <c r="B748" s="13" t="str">
        <f>IF(ISBLANK('Cuadro de mando'!A759)=TRUE,"",'Cuadro de mando'!A759)</f>
        <v/>
      </c>
      <c r="C748" s="13" t="str">
        <f>IF(ISBLANK('Cuadro de mando'!C759)=TRUE,"",'Cuadro de mando'!C759)</f>
        <v/>
      </c>
      <c r="D748" s="13" t="str">
        <f>IF(ISNUMBER('Cuadro de mando'!T759)=TRUE,'Cuadro de mando'!T759,"")</f>
        <v/>
      </c>
      <c r="E748" s="13" t="str">
        <f>IF(C748="","",VLOOKUP(C748,'Límites Gráfico'!$A:$D,2,FALSE))</f>
        <v/>
      </c>
      <c r="F748" s="13" t="str">
        <f>IF(C748="","",VLOOKUP(C748,'Límites Gráfico'!$A:$D,3,FALSE))</f>
        <v/>
      </c>
      <c r="G748" s="41"/>
      <c r="H748" s="91"/>
    </row>
    <row r="749" spans="1:8" x14ac:dyDescent="0.25">
      <c r="A749" s="14" t="str">
        <f>IF(ISBLANK('Cuadro de mando'!B760)=TRUE,"",'Cuadro de mando'!B760)</f>
        <v/>
      </c>
      <c r="B749" s="13" t="str">
        <f>IF(ISBLANK('Cuadro de mando'!A760)=TRUE,"",'Cuadro de mando'!A760)</f>
        <v/>
      </c>
      <c r="C749" s="13" t="str">
        <f>IF(ISBLANK('Cuadro de mando'!C760)=TRUE,"",'Cuadro de mando'!C760)</f>
        <v/>
      </c>
      <c r="D749" s="13" t="str">
        <f>IF(ISNUMBER('Cuadro de mando'!T760)=TRUE,'Cuadro de mando'!T760,"")</f>
        <v/>
      </c>
      <c r="E749" s="13" t="str">
        <f>IF(C749="","",VLOOKUP(C749,'Límites Gráfico'!$A:$D,2,FALSE))</f>
        <v/>
      </c>
      <c r="F749" s="13" t="str">
        <f>IF(C749="","",VLOOKUP(C749,'Límites Gráfico'!$A:$D,3,FALSE))</f>
        <v/>
      </c>
      <c r="G749" s="41"/>
      <c r="H749" s="91"/>
    </row>
    <row r="750" spans="1:8" x14ac:dyDescent="0.25">
      <c r="A750" s="14" t="str">
        <f>IF(ISBLANK('Cuadro de mando'!B761)=TRUE,"",'Cuadro de mando'!B761)</f>
        <v/>
      </c>
      <c r="B750" s="13" t="str">
        <f>IF(ISBLANK('Cuadro de mando'!A761)=TRUE,"",'Cuadro de mando'!A761)</f>
        <v/>
      </c>
      <c r="C750" s="13" t="str">
        <f>IF(ISBLANK('Cuadro de mando'!C761)=TRUE,"",'Cuadro de mando'!C761)</f>
        <v/>
      </c>
      <c r="D750" s="13" t="str">
        <f>IF(ISNUMBER('Cuadro de mando'!T761)=TRUE,'Cuadro de mando'!T761,"")</f>
        <v/>
      </c>
      <c r="E750" s="13" t="str">
        <f>IF(C750="","",VLOOKUP(C750,'Límites Gráfico'!$A:$D,2,FALSE))</f>
        <v/>
      </c>
      <c r="F750" s="13" t="str">
        <f>IF(C750="","",VLOOKUP(C750,'Límites Gráfico'!$A:$D,3,FALSE))</f>
        <v/>
      </c>
      <c r="G750" s="41"/>
      <c r="H750" s="91"/>
    </row>
    <row r="751" spans="1:8" x14ac:dyDescent="0.25">
      <c r="A751" s="14" t="str">
        <f>IF(ISBLANK('Cuadro de mando'!B762)=TRUE,"",'Cuadro de mando'!B762)</f>
        <v/>
      </c>
      <c r="B751" s="13" t="str">
        <f>IF(ISBLANK('Cuadro de mando'!A762)=TRUE,"",'Cuadro de mando'!A762)</f>
        <v/>
      </c>
      <c r="C751" s="13" t="str">
        <f>IF(ISBLANK('Cuadro de mando'!C762)=TRUE,"",'Cuadro de mando'!C762)</f>
        <v/>
      </c>
      <c r="D751" s="13" t="str">
        <f>IF(ISNUMBER('Cuadro de mando'!T762)=TRUE,'Cuadro de mando'!T762,"")</f>
        <v/>
      </c>
      <c r="E751" s="13" t="str">
        <f>IF(C751="","",VLOOKUP(C751,'Límites Gráfico'!$A:$D,2,FALSE))</f>
        <v/>
      </c>
      <c r="F751" s="13" t="str">
        <f>IF(C751="","",VLOOKUP(C751,'Límites Gráfico'!$A:$D,3,FALSE))</f>
        <v/>
      </c>
      <c r="G751" s="41"/>
      <c r="H751" s="91"/>
    </row>
    <row r="752" spans="1:8" x14ac:dyDescent="0.25">
      <c r="A752" s="14" t="str">
        <f>IF(ISBLANK('Cuadro de mando'!B763)=TRUE,"",'Cuadro de mando'!B763)</f>
        <v/>
      </c>
      <c r="B752" s="13" t="str">
        <f>IF(ISBLANK('Cuadro de mando'!A763)=TRUE,"",'Cuadro de mando'!A763)</f>
        <v/>
      </c>
      <c r="C752" s="13" t="str">
        <f>IF(ISBLANK('Cuadro de mando'!C763)=TRUE,"",'Cuadro de mando'!C763)</f>
        <v/>
      </c>
      <c r="D752" s="13" t="str">
        <f>IF(ISNUMBER('Cuadro de mando'!T763)=TRUE,'Cuadro de mando'!T763,"")</f>
        <v/>
      </c>
      <c r="E752" s="13" t="str">
        <f>IF(C752="","",VLOOKUP(C752,'Límites Gráfico'!$A:$D,2,FALSE))</f>
        <v/>
      </c>
      <c r="F752" s="13" t="str">
        <f>IF(C752="","",VLOOKUP(C752,'Límites Gráfico'!$A:$D,3,FALSE))</f>
        <v/>
      </c>
      <c r="G752" s="41"/>
      <c r="H752" s="91"/>
    </row>
    <row r="753" spans="1:8" x14ac:dyDescent="0.25">
      <c r="A753" s="14" t="str">
        <f>IF(ISBLANK('Cuadro de mando'!B764)=TRUE,"",'Cuadro de mando'!B764)</f>
        <v/>
      </c>
      <c r="B753" s="13" t="str">
        <f>IF(ISBLANK('Cuadro de mando'!A764)=TRUE,"",'Cuadro de mando'!A764)</f>
        <v/>
      </c>
      <c r="C753" s="13" t="str">
        <f>IF(ISBLANK('Cuadro de mando'!C764)=TRUE,"",'Cuadro de mando'!C764)</f>
        <v/>
      </c>
      <c r="D753" s="13" t="str">
        <f>IF(ISNUMBER('Cuadro de mando'!T764)=TRUE,'Cuadro de mando'!T764,"")</f>
        <v/>
      </c>
      <c r="E753" s="13" t="str">
        <f>IF(C753="","",VLOOKUP(C753,'Límites Gráfico'!$A:$D,2,FALSE))</f>
        <v/>
      </c>
      <c r="F753" s="13" t="str">
        <f>IF(C753="","",VLOOKUP(C753,'Límites Gráfico'!$A:$D,3,FALSE))</f>
        <v/>
      </c>
      <c r="G753" s="41"/>
      <c r="H753" s="91"/>
    </row>
    <row r="754" spans="1:8" x14ac:dyDescent="0.25">
      <c r="A754" s="14" t="str">
        <f>IF(ISBLANK('Cuadro de mando'!B765)=TRUE,"",'Cuadro de mando'!B765)</f>
        <v/>
      </c>
      <c r="B754" s="13" t="str">
        <f>IF(ISBLANK('Cuadro de mando'!A765)=TRUE,"",'Cuadro de mando'!A765)</f>
        <v/>
      </c>
      <c r="C754" s="13" t="str">
        <f>IF(ISBLANK('Cuadro de mando'!C765)=TRUE,"",'Cuadro de mando'!C765)</f>
        <v/>
      </c>
      <c r="D754" s="13" t="str">
        <f>IF(ISNUMBER('Cuadro de mando'!T765)=TRUE,'Cuadro de mando'!T765,"")</f>
        <v/>
      </c>
      <c r="E754" s="13" t="str">
        <f>IF(C754="","",VLOOKUP(C754,'Límites Gráfico'!$A:$D,2,FALSE))</f>
        <v/>
      </c>
      <c r="F754" s="13" t="str">
        <f>IF(C754="","",VLOOKUP(C754,'Límites Gráfico'!$A:$D,3,FALSE))</f>
        <v/>
      </c>
      <c r="G754" s="41"/>
      <c r="H754" s="91"/>
    </row>
    <row r="755" spans="1:8" x14ac:dyDescent="0.25">
      <c r="A755" s="14" t="str">
        <f>IF(ISBLANK('Cuadro de mando'!B766)=TRUE,"",'Cuadro de mando'!B766)</f>
        <v/>
      </c>
      <c r="B755" s="13" t="str">
        <f>IF(ISBLANK('Cuadro de mando'!A766)=TRUE,"",'Cuadro de mando'!A766)</f>
        <v/>
      </c>
      <c r="C755" s="13" t="str">
        <f>IF(ISBLANK('Cuadro de mando'!C766)=TRUE,"",'Cuadro de mando'!C766)</f>
        <v/>
      </c>
      <c r="D755" s="13" t="str">
        <f>IF(ISNUMBER('Cuadro de mando'!T766)=TRUE,'Cuadro de mando'!T766,"")</f>
        <v/>
      </c>
      <c r="E755" s="13" t="str">
        <f>IF(C755="","",VLOOKUP(C755,'Límites Gráfico'!$A:$D,2,FALSE))</f>
        <v/>
      </c>
      <c r="F755" s="13" t="str">
        <f>IF(C755="","",VLOOKUP(C755,'Límites Gráfico'!$A:$D,3,FALSE))</f>
        <v/>
      </c>
      <c r="G755" s="41"/>
      <c r="H755" s="91"/>
    </row>
    <row r="756" spans="1:8" x14ac:dyDescent="0.25">
      <c r="A756" s="14" t="str">
        <f>IF(ISBLANK('Cuadro de mando'!B767)=TRUE,"",'Cuadro de mando'!B767)</f>
        <v/>
      </c>
      <c r="B756" s="13" t="str">
        <f>IF(ISBLANK('Cuadro de mando'!A767)=TRUE,"",'Cuadro de mando'!A767)</f>
        <v/>
      </c>
      <c r="C756" s="13" t="str">
        <f>IF(ISBLANK('Cuadro de mando'!C767)=TRUE,"",'Cuadro de mando'!C767)</f>
        <v/>
      </c>
      <c r="D756" s="13" t="str">
        <f>IF(ISNUMBER('Cuadro de mando'!T767)=TRUE,'Cuadro de mando'!T767,"")</f>
        <v/>
      </c>
      <c r="E756" s="13" t="str">
        <f>IF(C756="","",VLOOKUP(C756,'Límites Gráfico'!$A:$D,2,FALSE))</f>
        <v/>
      </c>
      <c r="F756" s="13" t="str">
        <f>IF(C756="","",VLOOKUP(C756,'Límites Gráfico'!$A:$D,3,FALSE))</f>
        <v/>
      </c>
      <c r="G756" s="41"/>
      <c r="H756" s="91"/>
    </row>
    <row r="757" spans="1:8" x14ac:dyDescent="0.25">
      <c r="A757" s="14" t="str">
        <f>IF(ISBLANK('Cuadro de mando'!B768)=TRUE,"",'Cuadro de mando'!B768)</f>
        <v/>
      </c>
      <c r="B757" s="13" t="str">
        <f>IF(ISBLANK('Cuadro de mando'!A768)=TRUE,"",'Cuadro de mando'!A768)</f>
        <v/>
      </c>
      <c r="C757" s="13" t="str">
        <f>IF(ISBLANK('Cuadro de mando'!C768)=TRUE,"",'Cuadro de mando'!C768)</f>
        <v/>
      </c>
      <c r="D757" s="13" t="str">
        <f>IF(ISNUMBER('Cuadro de mando'!T768)=TRUE,'Cuadro de mando'!T768,"")</f>
        <v/>
      </c>
      <c r="E757" s="13" t="str">
        <f>IF(C757="","",VLOOKUP(C757,'Límites Gráfico'!$A:$D,2,FALSE))</f>
        <v/>
      </c>
      <c r="F757" s="13" t="str">
        <f>IF(C757="","",VLOOKUP(C757,'Límites Gráfico'!$A:$D,3,FALSE))</f>
        <v/>
      </c>
      <c r="G757" s="41"/>
      <c r="H757" s="91"/>
    </row>
    <row r="758" spans="1:8" x14ac:dyDescent="0.25">
      <c r="A758" s="14" t="str">
        <f>IF(ISBLANK('Cuadro de mando'!B769)=TRUE,"",'Cuadro de mando'!B769)</f>
        <v/>
      </c>
      <c r="B758" s="13" t="str">
        <f>IF(ISBLANK('Cuadro de mando'!A769)=TRUE,"",'Cuadro de mando'!A769)</f>
        <v/>
      </c>
      <c r="C758" s="13" t="str">
        <f>IF(ISBLANK('Cuadro de mando'!C769)=TRUE,"",'Cuadro de mando'!C769)</f>
        <v/>
      </c>
      <c r="D758" s="13" t="str">
        <f>IF(ISNUMBER('Cuadro de mando'!T769)=TRUE,'Cuadro de mando'!T769,"")</f>
        <v/>
      </c>
      <c r="E758" s="13" t="str">
        <f>IF(C758="","",VLOOKUP(C758,'Límites Gráfico'!$A:$D,2,FALSE))</f>
        <v/>
      </c>
      <c r="F758" s="13" t="str">
        <f>IF(C758="","",VLOOKUP(C758,'Límites Gráfico'!$A:$D,3,FALSE))</f>
        <v/>
      </c>
      <c r="G758" s="41"/>
      <c r="H758" s="91"/>
    </row>
    <row r="759" spans="1:8" x14ac:dyDescent="0.25">
      <c r="A759" s="14" t="str">
        <f>IF(ISBLANK('Cuadro de mando'!B770)=TRUE,"",'Cuadro de mando'!B770)</f>
        <v/>
      </c>
      <c r="B759" s="13" t="str">
        <f>IF(ISBLANK('Cuadro de mando'!A770)=TRUE,"",'Cuadro de mando'!A770)</f>
        <v/>
      </c>
      <c r="C759" s="13" t="str">
        <f>IF(ISBLANK('Cuadro de mando'!C770)=TRUE,"",'Cuadro de mando'!C770)</f>
        <v/>
      </c>
      <c r="D759" s="13" t="str">
        <f>IF(ISNUMBER('Cuadro de mando'!T770)=TRUE,'Cuadro de mando'!T770,"")</f>
        <v/>
      </c>
      <c r="E759" s="13" t="str">
        <f>IF(C759="","",VLOOKUP(C759,'Límites Gráfico'!$A:$D,2,FALSE))</f>
        <v/>
      </c>
      <c r="F759" s="13" t="str">
        <f>IF(C759="","",VLOOKUP(C759,'Límites Gráfico'!$A:$D,3,FALSE))</f>
        <v/>
      </c>
      <c r="G759" s="41"/>
      <c r="H759" s="91"/>
    </row>
    <row r="760" spans="1:8" x14ac:dyDescent="0.25">
      <c r="A760" s="14" t="str">
        <f>IF(ISBLANK('Cuadro de mando'!B771)=TRUE,"",'Cuadro de mando'!B771)</f>
        <v/>
      </c>
      <c r="B760" s="13" t="str">
        <f>IF(ISBLANK('Cuadro de mando'!A771)=TRUE,"",'Cuadro de mando'!A771)</f>
        <v/>
      </c>
      <c r="C760" s="13" t="str">
        <f>IF(ISBLANK('Cuadro de mando'!C771)=TRUE,"",'Cuadro de mando'!C771)</f>
        <v/>
      </c>
      <c r="D760" s="13" t="str">
        <f>IF(ISNUMBER('Cuadro de mando'!T771)=TRUE,'Cuadro de mando'!T771,"")</f>
        <v/>
      </c>
      <c r="E760" s="13" t="str">
        <f>IF(C760="","",VLOOKUP(C760,'Límites Gráfico'!$A:$D,2,FALSE))</f>
        <v/>
      </c>
      <c r="F760" s="13" t="str">
        <f>IF(C760="","",VLOOKUP(C760,'Límites Gráfico'!$A:$D,3,FALSE))</f>
        <v/>
      </c>
      <c r="G760" s="41"/>
      <c r="H760" s="91"/>
    </row>
    <row r="761" spans="1:8" x14ac:dyDescent="0.25">
      <c r="A761" s="14" t="str">
        <f>IF(ISBLANK('Cuadro de mando'!B772)=TRUE,"",'Cuadro de mando'!B772)</f>
        <v/>
      </c>
      <c r="B761" s="13" t="str">
        <f>IF(ISBLANK('Cuadro de mando'!A772)=TRUE,"",'Cuadro de mando'!A772)</f>
        <v/>
      </c>
      <c r="C761" s="13" t="str">
        <f>IF(ISBLANK('Cuadro de mando'!C772)=TRUE,"",'Cuadro de mando'!C772)</f>
        <v/>
      </c>
      <c r="D761" s="13" t="str">
        <f>IF(ISNUMBER('Cuadro de mando'!T772)=TRUE,'Cuadro de mando'!T772,"")</f>
        <v/>
      </c>
      <c r="E761" s="13" t="str">
        <f>IF(C761="","",VLOOKUP(C761,'Límites Gráfico'!$A:$D,2,FALSE))</f>
        <v/>
      </c>
      <c r="F761" s="13" t="str">
        <f>IF(C761="","",VLOOKUP(C761,'Límites Gráfico'!$A:$D,3,FALSE))</f>
        <v/>
      </c>
      <c r="G761" s="41"/>
      <c r="H761" s="91"/>
    </row>
    <row r="762" spans="1:8" x14ac:dyDescent="0.25">
      <c r="A762" s="14" t="str">
        <f>IF(ISBLANK('Cuadro de mando'!B773)=TRUE,"",'Cuadro de mando'!B773)</f>
        <v/>
      </c>
      <c r="B762" s="13" t="str">
        <f>IF(ISBLANK('Cuadro de mando'!A773)=TRUE,"",'Cuadro de mando'!A773)</f>
        <v/>
      </c>
      <c r="C762" s="13" t="str">
        <f>IF(ISBLANK('Cuadro de mando'!C773)=TRUE,"",'Cuadro de mando'!C773)</f>
        <v/>
      </c>
      <c r="D762" s="13" t="str">
        <f>IF(ISNUMBER('Cuadro de mando'!T773)=TRUE,'Cuadro de mando'!T773,"")</f>
        <v/>
      </c>
      <c r="E762" s="13" t="str">
        <f>IF(C762="","",VLOOKUP(C762,'Límites Gráfico'!$A:$D,2,FALSE))</f>
        <v/>
      </c>
      <c r="F762" s="13" t="str">
        <f>IF(C762="","",VLOOKUP(C762,'Límites Gráfico'!$A:$D,3,FALSE))</f>
        <v/>
      </c>
      <c r="G762" s="41"/>
      <c r="H762" s="91"/>
    </row>
    <row r="763" spans="1:8" x14ac:dyDescent="0.25">
      <c r="A763" s="14" t="str">
        <f>IF(ISBLANK('Cuadro de mando'!B774)=TRUE,"",'Cuadro de mando'!B774)</f>
        <v/>
      </c>
      <c r="B763" s="13" t="str">
        <f>IF(ISBLANK('Cuadro de mando'!A774)=TRUE,"",'Cuadro de mando'!A774)</f>
        <v/>
      </c>
      <c r="C763" s="13" t="str">
        <f>IF(ISBLANK('Cuadro de mando'!C774)=TRUE,"",'Cuadro de mando'!C774)</f>
        <v/>
      </c>
      <c r="D763" s="13" t="str">
        <f>IF(ISNUMBER('Cuadro de mando'!T774)=TRUE,'Cuadro de mando'!T774,"")</f>
        <v/>
      </c>
      <c r="E763" s="13" t="str">
        <f>IF(C763="","",VLOOKUP(C763,'Límites Gráfico'!$A:$D,2,FALSE))</f>
        <v/>
      </c>
      <c r="F763" s="13" t="str">
        <f>IF(C763="","",VLOOKUP(C763,'Límites Gráfico'!$A:$D,3,FALSE))</f>
        <v/>
      </c>
      <c r="G763" s="41"/>
      <c r="H763" s="91"/>
    </row>
    <row r="764" spans="1:8" x14ac:dyDescent="0.25">
      <c r="A764" s="14" t="str">
        <f>IF(ISBLANK('Cuadro de mando'!B775)=TRUE,"",'Cuadro de mando'!B775)</f>
        <v/>
      </c>
      <c r="B764" s="13" t="str">
        <f>IF(ISBLANK('Cuadro de mando'!A775)=TRUE,"",'Cuadro de mando'!A775)</f>
        <v/>
      </c>
      <c r="C764" s="13" t="str">
        <f>IF(ISBLANK('Cuadro de mando'!C775)=TRUE,"",'Cuadro de mando'!C775)</f>
        <v/>
      </c>
      <c r="D764" s="13" t="str">
        <f>IF(ISNUMBER('Cuadro de mando'!T775)=TRUE,'Cuadro de mando'!T775,"")</f>
        <v/>
      </c>
      <c r="E764" s="13" t="str">
        <f>IF(C764="","",VLOOKUP(C764,'Límites Gráfico'!$A:$D,2,FALSE))</f>
        <v/>
      </c>
      <c r="F764" s="13" t="str">
        <f>IF(C764="","",VLOOKUP(C764,'Límites Gráfico'!$A:$D,3,FALSE))</f>
        <v/>
      </c>
      <c r="G764" s="41"/>
      <c r="H764" s="91"/>
    </row>
    <row r="765" spans="1:8" x14ac:dyDescent="0.25">
      <c r="A765" s="14" t="str">
        <f>IF(ISBLANK('Cuadro de mando'!B776)=TRUE,"",'Cuadro de mando'!B776)</f>
        <v/>
      </c>
      <c r="B765" s="13" t="str">
        <f>IF(ISBLANK('Cuadro de mando'!A776)=TRUE,"",'Cuadro de mando'!A776)</f>
        <v/>
      </c>
      <c r="C765" s="13" t="str">
        <f>IF(ISBLANK('Cuadro de mando'!C776)=TRUE,"",'Cuadro de mando'!C776)</f>
        <v/>
      </c>
      <c r="D765" s="13" t="str">
        <f>IF(ISNUMBER('Cuadro de mando'!T776)=TRUE,'Cuadro de mando'!T776,"")</f>
        <v/>
      </c>
      <c r="E765" s="13" t="str">
        <f>IF(C765="","",VLOOKUP(C765,'Límites Gráfico'!$A:$D,2,FALSE))</f>
        <v/>
      </c>
      <c r="F765" s="13" t="str">
        <f>IF(C765="","",VLOOKUP(C765,'Límites Gráfico'!$A:$D,3,FALSE))</f>
        <v/>
      </c>
      <c r="G765" s="41"/>
      <c r="H765" s="91"/>
    </row>
    <row r="766" spans="1:8" x14ac:dyDescent="0.25">
      <c r="A766" s="14" t="str">
        <f>IF(ISBLANK('Cuadro de mando'!B777)=TRUE,"",'Cuadro de mando'!B777)</f>
        <v/>
      </c>
      <c r="B766" s="13" t="str">
        <f>IF(ISBLANK('Cuadro de mando'!A777)=TRUE,"",'Cuadro de mando'!A777)</f>
        <v/>
      </c>
      <c r="C766" s="13" t="str">
        <f>IF(ISBLANK('Cuadro de mando'!C777)=TRUE,"",'Cuadro de mando'!C777)</f>
        <v/>
      </c>
      <c r="D766" s="13" t="str">
        <f>IF(ISNUMBER('Cuadro de mando'!T777)=TRUE,'Cuadro de mando'!T777,"")</f>
        <v/>
      </c>
      <c r="E766" s="13" t="str">
        <f>IF(C766="","",VLOOKUP(C766,'Límites Gráfico'!$A:$D,2,FALSE))</f>
        <v/>
      </c>
      <c r="F766" s="13" t="str">
        <f>IF(C766="","",VLOOKUP(C766,'Límites Gráfico'!$A:$D,3,FALSE))</f>
        <v/>
      </c>
      <c r="G766" s="41"/>
      <c r="H766" s="91"/>
    </row>
    <row r="767" spans="1:8" x14ac:dyDescent="0.25">
      <c r="A767" s="14" t="str">
        <f>IF(ISBLANK('Cuadro de mando'!B778)=TRUE,"",'Cuadro de mando'!B778)</f>
        <v/>
      </c>
      <c r="B767" s="13" t="str">
        <f>IF(ISBLANK('Cuadro de mando'!A778)=TRUE,"",'Cuadro de mando'!A778)</f>
        <v/>
      </c>
      <c r="C767" s="13" t="str">
        <f>IF(ISBLANK('Cuadro de mando'!C778)=TRUE,"",'Cuadro de mando'!C778)</f>
        <v/>
      </c>
      <c r="D767" s="13" t="str">
        <f>IF(ISNUMBER('Cuadro de mando'!T778)=TRUE,'Cuadro de mando'!T778,"")</f>
        <v/>
      </c>
      <c r="E767" s="13" t="str">
        <f>IF(C767="","",VLOOKUP(C767,'Límites Gráfico'!$A:$D,2,FALSE))</f>
        <v/>
      </c>
      <c r="F767" s="13" t="str">
        <f>IF(C767="","",VLOOKUP(C767,'Límites Gráfico'!$A:$D,3,FALSE))</f>
        <v/>
      </c>
      <c r="G767" s="41"/>
      <c r="H767" s="91"/>
    </row>
    <row r="768" spans="1:8" x14ac:dyDescent="0.25">
      <c r="A768" s="14" t="str">
        <f>IF(ISBLANK('Cuadro de mando'!B779)=TRUE,"",'Cuadro de mando'!B779)</f>
        <v/>
      </c>
      <c r="B768" s="13" t="str">
        <f>IF(ISBLANK('Cuadro de mando'!A779)=TRUE,"",'Cuadro de mando'!A779)</f>
        <v/>
      </c>
      <c r="C768" s="13" t="str">
        <f>IF(ISBLANK('Cuadro de mando'!C779)=TRUE,"",'Cuadro de mando'!C779)</f>
        <v/>
      </c>
      <c r="D768" s="13" t="str">
        <f>IF(ISNUMBER('Cuadro de mando'!T779)=TRUE,'Cuadro de mando'!T779,"")</f>
        <v/>
      </c>
      <c r="E768" s="13" t="str">
        <f>IF(C768="","",VLOOKUP(C768,'Límites Gráfico'!$A:$D,2,FALSE))</f>
        <v/>
      </c>
      <c r="F768" s="13" t="str">
        <f>IF(C768="","",VLOOKUP(C768,'Límites Gráfico'!$A:$D,3,FALSE))</f>
        <v/>
      </c>
      <c r="G768" s="41"/>
      <c r="H768" s="91"/>
    </row>
    <row r="769" spans="1:8" x14ac:dyDescent="0.25">
      <c r="A769" s="14" t="str">
        <f>IF(ISBLANK('Cuadro de mando'!B780)=TRUE,"",'Cuadro de mando'!B780)</f>
        <v/>
      </c>
      <c r="B769" s="13" t="str">
        <f>IF(ISBLANK('Cuadro de mando'!A780)=TRUE,"",'Cuadro de mando'!A780)</f>
        <v/>
      </c>
      <c r="C769" s="13" t="str">
        <f>IF(ISBLANK('Cuadro de mando'!C780)=TRUE,"",'Cuadro de mando'!C780)</f>
        <v/>
      </c>
      <c r="D769" s="13" t="str">
        <f>IF(ISNUMBER('Cuadro de mando'!T780)=TRUE,'Cuadro de mando'!T780,"")</f>
        <v/>
      </c>
      <c r="E769" s="13" t="str">
        <f>IF(C769="","",VLOOKUP(C769,'Límites Gráfico'!$A:$D,2,FALSE))</f>
        <v/>
      </c>
      <c r="F769" s="13" t="str">
        <f>IF(C769="","",VLOOKUP(C769,'Límites Gráfico'!$A:$D,3,FALSE))</f>
        <v/>
      </c>
      <c r="G769" s="41"/>
      <c r="H769" s="91"/>
    </row>
    <row r="770" spans="1:8" x14ac:dyDescent="0.25">
      <c r="A770" s="14" t="str">
        <f>IF(ISBLANK('Cuadro de mando'!B781)=TRUE,"",'Cuadro de mando'!B781)</f>
        <v/>
      </c>
      <c r="B770" s="13" t="str">
        <f>IF(ISBLANK('Cuadro de mando'!A781)=TRUE,"",'Cuadro de mando'!A781)</f>
        <v/>
      </c>
      <c r="C770" s="13" t="str">
        <f>IF(ISBLANK('Cuadro de mando'!C781)=TRUE,"",'Cuadro de mando'!C781)</f>
        <v/>
      </c>
      <c r="D770" s="13" t="str">
        <f>IF(ISNUMBER('Cuadro de mando'!T781)=TRUE,'Cuadro de mando'!T781,"")</f>
        <v/>
      </c>
      <c r="E770" s="13" t="str">
        <f>IF(C770="","",VLOOKUP(C770,'Límites Gráfico'!$A:$D,2,FALSE))</f>
        <v/>
      </c>
      <c r="F770" s="13" t="str">
        <f>IF(C770="","",VLOOKUP(C770,'Límites Gráfico'!$A:$D,3,FALSE))</f>
        <v/>
      </c>
      <c r="G770" s="41"/>
      <c r="H770" s="91"/>
    </row>
    <row r="771" spans="1:8" x14ac:dyDescent="0.25">
      <c r="A771" s="14" t="str">
        <f>IF(ISBLANK('Cuadro de mando'!B782)=TRUE,"",'Cuadro de mando'!B782)</f>
        <v/>
      </c>
      <c r="B771" s="13" t="str">
        <f>IF(ISBLANK('Cuadro de mando'!A782)=TRUE,"",'Cuadro de mando'!A782)</f>
        <v/>
      </c>
      <c r="C771" s="13" t="str">
        <f>IF(ISBLANK('Cuadro de mando'!C782)=TRUE,"",'Cuadro de mando'!C782)</f>
        <v/>
      </c>
      <c r="D771" s="13" t="str">
        <f>IF(ISNUMBER('Cuadro de mando'!T782)=TRUE,'Cuadro de mando'!T782,"")</f>
        <v/>
      </c>
      <c r="E771" s="13" t="str">
        <f>IF(C771="","",VLOOKUP(C771,'Límites Gráfico'!$A:$D,2,FALSE))</f>
        <v/>
      </c>
      <c r="F771" s="13" t="str">
        <f>IF(C771="","",VLOOKUP(C771,'Límites Gráfico'!$A:$D,3,FALSE))</f>
        <v/>
      </c>
      <c r="G771" s="41"/>
      <c r="H771" s="91"/>
    </row>
    <row r="772" spans="1:8" x14ac:dyDescent="0.25">
      <c r="A772" s="14" t="str">
        <f>IF(ISBLANK('Cuadro de mando'!B783)=TRUE,"",'Cuadro de mando'!B783)</f>
        <v/>
      </c>
      <c r="B772" s="13" t="str">
        <f>IF(ISBLANK('Cuadro de mando'!A783)=TRUE,"",'Cuadro de mando'!A783)</f>
        <v/>
      </c>
      <c r="C772" s="13" t="str">
        <f>IF(ISBLANK('Cuadro de mando'!C783)=TRUE,"",'Cuadro de mando'!C783)</f>
        <v/>
      </c>
      <c r="D772" s="13" t="str">
        <f>IF(ISNUMBER('Cuadro de mando'!T783)=TRUE,'Cuadro de mando'!T783,"")</f>
        <v/>
      </c>
      <c r="E772" s="13" t="str">
        <f>IF(C772="","",VLOOKUP(C772,'Límites Gráfico'!$A:$D,2,FALSE))</f>
        <v/>
      </c>
      <c r="F772" s="13" t="str">
        <f>IF(C772="","",VLOOKUP(C772,'Límites Gráfico'!$A:$D,3,FALSE))</f>
        <v/>
      </c>
      <c r="G772" s="41"/>
      <c r="H772" s="91"/>
    </row>
    <row r="773" spans="1:8" x14ac:dyDescent="0.25">
      <c r="A773" s="14" t="str">
        <f>IF(ISBLANK('Cuadro de mando'!B784)=TRUE,"",'Cuadro de mando'!B784)</f>
        <v/>
      </c>
      <c r="B773" s="13" t="str">
        <f>IF(ISBLANK('Cuadro de mando'!A784)=TRUE,"",'Cuadro de mando'!A784)</f>
        <v/>
      </c>
      <c r="C773" s="13" t="str">
        <f>IF(ISBLANK('Cuadro de mando'!C784)=TRUE,"",'Cuadro de mando'!C784)</f>
        <v/>
      </c>
      <c r="D773" s="13" t="str">
        <f>IF(ISNUMBER('Cuadro de mando'!T784)=TRUE,'Cuadro de mando'!T784,"")</f>
        <v/>
      </c>
      <c r="E773" s="13" t="str">
        <f>IF(C773="","",VLOOKUP(C773,'Límites Gráfico'!$A:$D,2,FALSE))</f>
        <v/>
      </c>
      <c r="F773" s="13" t="str">
        <f>IF(C773="","",VLOOKUP(C773,'Límites Gráfico'!$A:$D,3,FALSE))</f>
        <v/>
      </c>
      <c r="G773" s="41"/>
      <c r="H773" s="91"/>
    </row>
    <row r="774" spans="1:8" x14ac:dyDescent="0.25">
      <c r="A774" s="14" t="str">
        <f>IF(ISBLANK('Cuadro de mando'!B785)=TRUE,"",'Cuadro de mando'!B785)</f>
        <v/>
      </c>
      <c r="B774" s="13" t="str">
        <f>IF(ISBLANK('Cuadro de mando'!A785)=TRUE,"",'Cuadro de mando'!A785)</f>
        <v/>
      </c>
      <c r="C774" s="13" t="str">
        <f>IF(ISBLANK('Cuadro de mando'!C785)=TRUE,"",'Cuadro de mando'!C785)</f>
        <v/>
      </c>
      <c r="D774" s="13" t="str">
        <f>IF(ISNUMBER('Cuadro de mando'!T785)=TRUE,'Cuadro de mando'!T785,"")</f>
        <v/>
      </c>
      <c r="E774" s="13" t="str">
        <f>IF(C774="","",VLOOKUP(C774,'Límites Gráfico'!$A:$D,2,FALSE))</f>
        <v/>
      </c>
      <c r="F774" s="13" t="str">
        <f>IF(C774="","",VLOOKUP(C774,'Límites Gráfico'!$A:$D,3,FALSE))</f>
        <v/>
      </c>
      <c r="G774" s="41"/>
      <c r="H774" s="91"/>
    </row>
    <row r="775" spans="1:8" x14ac:dyDescent="0.25">
      <c r="A775" s="14" t="str">
        <f>IF(ISBLANK('Cuadro de mando'!B786)=TRUE,"",'Cuadro de mando'!B786)</f>
        <v/>
      </c>
      <c r="B775" s="13" t="str">
        <f>IF(ISBLANK('Cuadro de mando'!A786)=TRUE,"",'Cuadro de mando'!A786)</f>
        <v/>
      </c>
      <c r="C775" s="13" t="str">
        <f>IF(ISBLANK('Cuadro de mando'!C786)=TRUE,"",'Cuadro de mando'!C786)</f>
        <v/>
      </c>
      <c r="D775" s="13" t="str">
        <f>IF(ISNUMBER('Cuadro de mando'!T786)=TRUE,'Cuadro de mando'!T786,"")</f>
        <v/>
      </c>
      <c r="E775" s="13" t="str">
        <f>IF(C775="","",VLOOKUP(C775,'Límites Gráfico'!$A:$D,2,FALSE))</f>
        <v/>
      </c>
      <c r="F775" s="13" t="str">
        <f>IF(C775="","",VLOOKUP(C775,'Límites Gráfico'!$A:$D,3,FALSE))</f>
        <v/>
      </c>
      <c r="G775" s="41"/>
      <c r="H775" s="91"/>
    </row>
    <row r="776" spans="1:8" x14ac:dyDescent="0.25">
      <c r="A776" s="14" t="str">
        <f>IF(ISBLANK('Cuadro de mando'!B787)=TRUE,"",'Cuadro de mando'!B787)</f>
        <v/>
      </c>
      <c r="B776" s="13" t="str">
        <f>IF(ISBLANK('Cuadro de mando'!A787)=TRUE,"",'Cuadro de mando'!A787)</f>
        <v/>
      </c>
      <c r="C776" s="13" t="str">
        <f>IF(ISBLANK('Cuadro de mando'!C787)=TRUE,"",'Cuadro de mando'!C787)</f>
        <v/>
      </c>
      <c r="D776" s="13" t="str">
        <f>IF(ISNUMBER('Cuadro de mando'!T787)=TRUE,'Cuadro de mando'!T787,"")</f>
        <v/>
      </c>
      <c r="E776" s="13" t="str">
        <f>IF(C776="","",VLOOKUP(C776,'Límites Gráfico'!$A:$D,2,FALSE))</f>
        <v/>
      </c>
      <c r="F776" s="13" t="str">
        <f>IF(C776="","",VLOOKUP(C776,'Límites Gráfico'!$A:$D,3,FALSE))</f>
        <v/>
      </c>
      <c r="G776" s="41"/>
      <c r="H776" s="91"/>
    </row>
    <row r="777" spans="1:8" x14ac:dyDescent="0.25">
      <c r="A777" s="14" t="str">
        <f>IF(ISBLANK('Cuadro de mando'!B788)=TRUE,"",'Cuadro de mando'!B788)</f>
        <v/>
      </c>
      <c r="B777" s="13" t="str">
        <f>IF(ISBLANK('Cuadro de mando'!A788)=TRUE,"",'Cuadro de mando'!A788)</f>
        <v/>
      </c>
      <c r="C777" s="13" t="str">
        <f>IF(ISBLANK('Cuadro de mando'!C788)=TRUE,"",'Cuadro de mando'!C788)</f>
        <v/>
      </c>
      <c r="D777" s="13" t="str">
        <f>IF(ISNUMBER('Cuadro de mando'!T788)=TRUE,'Cuadro de mando'!T788,"")</f>
        <v/>
      </c>
      <c r="E777" s="13" t="str">
        <f>IF(C777="","",VLOOKUP(C777,'Límites Gráfico'!$A:$D,2,FALSE))</f>
        <v/>
      </c>
      <c r="F777" s="13" t="str">
        <f>IF(C777="","",VLOOKUP(C777,'Límites Gráfico'!$A:$D,3,FALSE))</f>
        <v/>
      </c>
      <c r="G777" s="41"/>
      <c r="H777" s="91"/>
    </row>
    <row r="778" spans="1:8" x14ac:dyDescent="0.25">
      <c r="A778" s="14" t="str">
        <f>IF(ISBLANK('Cuadro de mando'!B789)=TRUE,"",'Cuadro de mando'!B789)</f>
        <v/>
      </c>
      <c r="B778" s="13" t="str">
        <f>IF(ISBLANK('Cuadro de mando'!A789)=TRUE,"",'Cuadro de mando'!A789)</f>
        <v/>
      </c>
      <c r="C778" s="13" t="str">
        <f>IF(ISBLANK('Cuadro de mando'!C789)=TRUE,"",'Cuadro de mando'!C789)</f>
        <v/>
      </c>
      <c r="D778" s="13" t="str">
        <f>IF(ISNUMBER('Cuadro de mando'!T789)=TRUE,'Cuadro de mando'!T789,"")</f>
        <v/>
      </c>
      <c r="E778" s="13" t="str">
        <f>IF(C778="","",VLOOKUP(C778,'Límites Gráfico'!$A:$D,2,FALSE))</f>
        <v/>
      </c>
      <c r="F778" s="13" t="str">
        <f>IF(C778="","",VLOOKUP(C778,'Límites Gráfico'!$A:$D,3,FALSE))</f>
        <v/>
      </c>
      <c r="G778" s="41"/>
      <c r="H778" s="91"/>
    </row>
    <row r="779" spans="1:8" x14ac:dyDescent="0.25">
      <c r="A779" s="14" t="str">
        <f>IF(ISBLANK('Cuadro de mando'!B790)=TRUE,"",'Cuadro de mando'!B790)</f>
        <v/>
      </c>
      <c r="B779" s="13" t="str">
        <f>IF(ISBLANK('Cuadro de mando'!A790)=TRUE,"",'Cuadro de mando'!A790)</f>
        <v/>
      </c>
      <c r="C779" s="13" t="str">
        <f>IF(ISBLANK('Cuadro de mando'!C790)=TRUE,"",'Cuadro de mando'!C790)</f>
        <v/>
      </c>
      <c r="D779" s="13" t="str">
        <f>IF(ISNUMBER('Cuadro de mando'!T790)=TRUE,'Cuadro de mando'!T790,"")</f>
        <v/>
      </c>
      <c r="E779" s="13" t="str">
        <f>IF(C779="","",VLOOKUP(C779,'Límites Gráfico'!$A:$D,2,FALSE))</f>
        <v/>
      </c>
      <c r="F779" s="13" t="str">
        <f>IF(C779="","",VLOOKUP(C779,'Límites Gráfico'!$A:$D,3,FALSE))</f>
        <v/>
      </c>
      <c r="G779" s="41"/>
      <c r="H779" s="91"/>
    </row>
    <row r="780" spans="1:8" x14ac:dyDescent="0.25">
      <c r="A780" s="14" t="str">
        <f>IF(ISBLANK('Cuadro de mando'!B791)=TRUE,"",'Cuadro de mando'!B791)</f>
        <v/>
      </c>
      <c r="B780" s="13" t="str">
        <f>IF(ISBLANK('Cuadro de mando'!A791)=TRUE,"",'Cuadro de mando'!A791)</f>
        <v/>
      </c>
      <c r="C780" s="13" t="str">
        <f>IF(ISBLANK('Cuadro de mando'!C791)=TRUE,"",'Cuadro de mando'!C791)</f>
        <v/>
      </c>
      <c r="D780" s="13" t="str">
        <f>IF(ISNUMBER('Cuadro de mando'!T791)=TRUE,'Cuadro de mando'!T791,"")</f>
        <v/>
      </c>
      <c r="E780" s="13" t="str">
        <f>IF(C780="","",VLOOKUP(C780,'Límites Gráfico'!$A:$D,2,FALSE))</f>
        <v/>
      </c>
      <c r="F780" s="13" t="str">
        <f>IF(C780="","",VLOOKUP(C780,'Límites Gráfico'!$A:$D,3,FALSE))</f>
        <v/>
      </c>
      <c r="G780" s="41"/>
      <c r="H780" s="91"/>
    </row>
    <row r="781" spans="1:8" x14ac:dyDescent="0.25">
      <c r="A781" s="14" t="str">
        <f>IF(ISBLANK('Cuadro de mando'!B792)=TRUE,"",'Cuadro de mando'!B792)</f>
        <v/>
      </c>
      <c r="B781" s="13" t="str">
        <f>IF(ISBLANK('Cuadro de mando'!A792)=TRUE,"",'Cuadro de mando'!A792)</f>
        <v/>
      </c>
      <c r="C781" s="13" t="str">
        <f>IF(ISBLANK('Cuadro de mando'!C792)=TRUE,"",'Cuadro de mando'!C792)</f>
        <v/>
      </c>
      <c r="D781" s="13" t="str">
        <f>IF(ISNUMBER('Cuadro de mando'!T792)=TRUE,'Cuadro de mando'!T792,"")</f>
        <v/>
      </c>
      <c r="E781" s="13" t="str">
        <f>IF(C781="","",VLOOKUP(C781,'Límites Gráfico'!$A:$D,2,FALSE))</f>
        <v/>
      </c>
      <c r="F781" s="13" t="str">
        <f>IF(C781="","",VLOOKUP(C781,'Límites Gráfico'!$A:$D,3,FALSE))</f>
        <v/>
      </c>
      <c r="G781" s="41"/>
      <c r="H781" s="91"/>
    </row>
    <row r="782" spans="1:8" x14ac:dyDescent="0.25">
      <c r="A782" s="14" t="str">
        <f>IF(ISBLANK('Cuadro de mando'!B793)=TRUE,"",'Cuadro de mando'!B793)</f>
        <v/>
      </c>
      <c r="B782" s="13" t="str">
        <f>IF(ISBLANK('Cuadro de mando'!A793)=TRUE,"",'Cuadro de mando'!A793)</f>
        <v/>
      </c>
      <c r="C782" s="13" t="str">
        <f>IF(ISBLANK('Cuadro de mando'!C793)=TRUE,"",'Cuadro de mando'!C793)</f>
        <v/>
      </c>
      <c r="D782" s="13" t="str">
        <f>IF(ISNUMBER('Cuadro de mando'!T793)=TRUE,'Cuadro de mando'!T793,"")</f>
        <v/>
      </c>
      <c r="E782" s="13" t="str">
        <f>IF(C782="","",VLOOKUP(C782,'Límites Gráfico'!$A:$D,2,FALSE))</f>
        <v/>
      </c>
      <c r="F782" s="13" t="str">
        <f>IF(C782="","",VLOOKUP(C782,'Límites Gráfico'!$A:$D,3,FALSE))</f>
        <v/>
      </c>
      <c r="G782" s="41"/>
      <c r="H782" s="91"/>
    </row>
    <row r="783" spans="1:8" x14ac:dyDescent="0.25">
      <c r="A783" s="14" t="str">
        <f>IF(ISBLANK('Cuadro de mando'!B794)=TRUE,"",'Cuadro de mando'!B794)</f>
        <v/>
      </c>
      <c r="B783" s="13" t="str">
        <f>IF(ISBLANK('Cuadro de mando'!A794)=TRUE,"",'Cuadro de mando'!A794)</f>
        <v/>
      </c>
      <c r="C783" s="13" t="str">
        <f>IF(ISBLANK('Cuadro de mando'!C794)=TRUE,"",'Cuadro de mando'!C794)</f>
        <v/>
      </c>
      <c r="D783" s="13" t="str">
        <f>IF(ISNUMBER('Cuadro de mando'!T794)=TRUE,'Cuadro de mando'!T794,"")</f>
        <v/>
      </c>
      <c r="E783" s="13" t="str">
        <f>IF(C783="","",VLOOKUP(C783,'Límites Gráfico'!$A:$D,2,FALSE))</f>
        <v/>
      </c>
      <c r="F783" s="13" t="str">
        <f>IF(C783="","",VLOOKUP(C783,'Límites Gráfico'!$A:$D,3,FALSE))</f>
        <v/>
      </c>
      <c r="G783" s="41"/>
      <c r="H783" s="91"/>
    </row>
    <row r="784" spans="1:8" x14ac:dyDescent="0.25">
      <c r="A784" s="14" t="str">
        <f>IF(ISBLANK('Cuadro de mando'!B795)=TRUE,"",'Cuadro de mando'!B795)</f>
        <v/>
      </c>
      <c r="B784" s="13" t="str">
        <f>IF(ISBLANK('Cuadro de mando'!A795)=TRUE,"",'Cuadro de mando'!A795)</f>
        <v/>
      </c>
      <c r="C784" s="13" t="str">
        <f>IF(ISBLANK('Cuadro de mando'!C795)=TRUE,"",'Cuadro de mando'!C795)</f>
        <v/>
      </c>
      <c r="D784" s="13" t="str">
        <f>IF(ISNUMBER('Cuadro de mando'!T795)=TRUE,'Cuadro de mando'!T795,"")</f>
        <v/>
      </c>
      <c r="E784" s="13" t="str">
        <f>IF(C784="","",VLOOKUP(C784,'Límites Gráfico'!$A:$D,2,FALSE))</f>
        <v/>
      </c>
      <c r="F784" s="13" t="str">
        <f>IF(C784="","",VLOOKUP(C784,'Límites Gráfico'!$A:$D,3,FALSE))</f>
        <v/>
      </c>
      <c r="G784" s="41"/>
      <c r="H784" s="91"/>
    </row>
    <row r="785" spans="1:8" x14ac:dyDescent="0.25">
      <c r="A785" s="14" t="str">
        <f>IF(ISBLANK('Cuadro de mando'!B796)=TRUE,"",'Cuadro de mando'!B796)</f>
        <v/>
      </c>
      <c r="B785" s="13" t="str">
        <f>IF(ISBLANK('Cuadro de mando'!A796)=TRUE,"",'Cuadro de mando'!A796)</f>
        <v/>
      </c>
      <c r="C785" s="13" t="str">
        <f>IF(ISBLANK('Cuadro de mando'!C796)=TRUE,"",'Cuadro de mando'!C796)</f>
        <v/>
      </c>
      <c r="D785" s="13" t="str">
        <f>IF(ISNUMBER('Cuadro de mando'!T796)=TRUE,'Cuadro de mando'!T796,"")</f>
        <v/>
      </c>
      <c r="E785" s="13" t="str">
        <f>IF(C785="","",VLOOKUP(C785,'Límites Gráfico'!$A:$D,2,FALSE))</f>
        <v/>
      </c>
      <c r="F785" s="13" t="str">
        <f>IF(C785="","",VLOOKUP(C785,'Límites Gráfico'!$A:$D,3,FALSE))</f>
        <v/>
      </c>
      <c r="G785" s="41"/>
      <c r="H785" s="91"/>
    </row>
    <row r="786" spans="1:8" x14ac:dyDescent="0.25">
      <c r="A786" s="14" t="str">
        <f>IF(ISBLANK('Cuadro de mando'!B797)=TRUE,"",'Cuadro de mando'!B797)</f>
        <v/>
      </c>
      <c r="B786" s="13" t="str">
        <f>IF(ISBLANK('Cuadro de mando'!A797)=TRUE,"",'Cuadro de mando'!A797)</f>
        <v/>
      </c>
      <c r="C786" s="13" t="str">
        <f>IF(ISBLANK('Cuadro de mando'!C797)=TRUE,"",'Cuadro de mando'!C797)</f>
        <v/>
      </c>
      <c r="D786" s="13" t="str">
        <f>IF(ISNUMBER('Cuadro de mando'!T797)=TRUE,'Cuadro de mando'!T797,"")</f>
        <v/>
      </c>
      <c r="E786" s="13" t="str">
        <f>IF(C786="","",VLOOKUP(C786,'Límites Gráfico'!$A:$D,2,FALSE))</f>
        <v/>
      </c>
      <c r="F786" s="13" t="str">
        <f>IF(C786="","",VLOOKUP(C786,'Límites Gráfico'!$A:$D,3,FALSE))</f>
        <v/>
      </c>
      <c r="G786" s="41"/>
      <c r="H786" s="91"/>
    </row>
    <row r="787" spans="1:8" x14ac:dyDescent="0.25">
      <c r="A787" s="14" t="str">
        <f>IF(ISBLANK('Cuadro de mando'!B798)=TRUE,"",'Cuadro de mando'!B798)</f>
        <v/>
      </c>
      <c r="B787" s="13" t="str">
        <f>IF(ISBLANK('Cuadro de mando'!A798)=TRUE,"",'Cuadro de mando'!A798)</f>
        <v/>
      </c>
      <c r="C787" s="13" t="str">
        <f>IF(ISBLANK('Cuadro de mando'!C798)=TRUE,"",'Cuadro de mando'!C798)</f>
        <v/>
      </c>
      <c r="D787" s="13" t="str">
        <f>IF(ISNUMBER('Cuadro de mando'!T798)=TRUE,'Cuadro de mando'!T798,"")</f>
        <v/>
      </c>
      <c r="E787" s="13" t="str">
        <f>IF(C787="","",VLOOKUP(C787,'Límites Gráfico'!$A:$D,2,FALSE))</f>
        <v/>
      </c>
      <c r="F787" s="13" t="str">
        <f>IF(C787="","",VLOOKUP(C787,'Límites Gráfico'!$A:$D,3,FALSE))</f>
        <v/>
      </c>
      <c r="G787" s="41"/>
      <c r="H787" s="91"/>
    </row>
    <row r="788" spans="1:8" x14ac:dyDescent="0.25">
      <c r="A788" s="14" t="str">
        <f>IF(ISBLANK('Cuadro de mando'!B799)=TRUE,"",'Cuadro de mando'!B799)</f>
        <v/>
      </c>
      <c r="B788" s="13" t="str">
        <f>IF(ISBLANK('Cuadro de mando'!A799)=TRUE,"",'Cuadro de mando'!A799)</f>
        <v/>
      </c>
      <c r="C788" s="13" t="str">
        <f>IF(ISBLANK('Cuadro de mando'!C799)=TRUE,"",'Cuadro de mando'!C799)</f>
        <v/>
      </c>
      <c r="D788" s="13" t="str">
        <f>IF(ISNUMBER('Cuadro de mando'!T799)=TRUE,'Cuadro de mando'!T799,"")</f>
        <v/>
      </c>
      <c r="E788" s="13" t="str">
        <f>IF(C788="","",VLOOKUP(C788,'Límites Gráfico'!$A:$D,2,FALSE))</f>
        <v/>
      </c>
      <c r="F788" s="13" t="str">
        <f>IF(C788="","",VLOOKUP(C788,'Límites Gráfico'!$A:$D,3,FALSE))</f>
        <v/>
      </c>
      <c r="G788" s="41"/>
      <c r="H788" s="91"/>
    </row>
    <row r="789" spans="1:8" x14ac:dyDescent="0.25">
      <c r="A789" s="14" t="str">
        <f>IF(ISBLANK('Cuadro de mando'!B800)=TRUE,"",'Cuadro de mando'!B800)</f>
        <v/>
      </c>
      <c r="B789" s="13" t="str">
        <f>IF(ISBLANK('Cuadro de mando'!A800)=TRUE,"",'Cuadro de mando'!A800)</f>
        <v/>
      </c>
      <c r="C789" s="13" t="str">
        <f>IF(ISBLANK('Cuadro de mando'!C800)=TRUE,"",'Cuadro de mando'!C800)</f>
        <v/>
      </c>
      <c r="D789" s="13" t="str">
        <f>IF(ISNUMBER('Cuadro de mando'!T800)=TRUE,'Cuadro de mando'!T800,"")</f>
        <v/>
      </c>
      <c r="E789" s="13" t="str">
        <f>IF(C789="","",VLOOKUP(C789,'Límites Gráfico'!$A:$D,2,FALSE))</f>
        <v/>
      </c>
      <c r="F789" s="13" t="str">
        <f>IF(C789="","",VLOOKUP(C789,'Límites Gráfico'!$A:$D,3,FALSE))</f>
        <v/>
      </c>
      <c r="G789" s="41"/>
      <c r="H789" s="91"/>
    </row>
    <row r="790" spans="1:8" x14ac:dyDescent="0.25">
      <c r="A790" s="14" t="str">
        <f>IF(ISBLANK('Cuadro de mando'!B801)=TRUE,"",'Cuadro de mando'!B801)</f>
        <v/>
      </c>
      <c r="B790" s="13" t="str">
        <f>IF(ISBLANK('Cuadro de mando'!A801)=TRUE,"",'Cuadro de mando'!A801)</f>
        <v/>
      </c>
      <c r="C790" s="13" t="str">
        <f>IF(ISBLANK('Cuadro de mando'!C801)=TRUE,"",'Cuadro de mando'!C801)</f>
        <v/>
      </c>
      <c r="D790" s="13" t="str">
        <f>IF(ISNUMBER('Cuadro de mando'!T801)=TRUE,'Cuadro de mando'!T801,"")</f>
        <v/>
      </c>
      <c r="E790" s="13" t="str">
        <f>IF(C790="","",VLOOKUP(C790,'Límites Gráfico'!$A:$D,2,FALSE))</f>
        <v/>
      </c>
      <c r="F790" s="13" t="str">
        <f>IF(C790="","",VLOOKUP(C790,'Límites Gráfico'!$A:$D,3,FALSE))</f>
        <v/>
      </c>
      <c r="G790" s="41"/>
      <c r="H790" s="91"/>
    </row>
    <row r="791" spans="1:8" x14ac:dyDescent="0.25">
      <c r="A791" s="14" t="str">
        <f>IF(ISBLANK('Cuadro de mando'!B802)=TRUE,"",'Cuadro de mando'!B802)</f>
        <v/>
      </c>
      <c r="B791" s="13" t="str">
        <f>IF(ISBLANK('Cuadro de mando'!A802)=TRUE,"",'Cuadro de mando'!A802)</f>
        <v/>
      </c>
      <c r="C791" s="13" t="str">
        <f>IF(ISBLANK('Cuadro de mando'!C802)=TRUE,"",'Cuadro de mando'!C802)</f>
        <v/>
      </c>
      <c r="D791" s="13" t="str">
        <f>IF(ISNUMBER('Cuadro de mando'!T802)=TRUE,'Cuadro de mando'!T802,"")</f>
        <v/>
      </c>
      <c r="E791" s="13" t="str">
        <f>IF(C791="","",VLOOKUP(C791,'Límites Gráfico'!$A:$D,2,FALSE))</f>
        <v/>
      </c>
      <c r="F791" s="13" t="str">
        <f>IF(C791="","",VLOOKUP(C791,'Límites Gráfico'!$A:$D,3,FALSE))</f>
        <v/>
      </c>
      <c r="G791" s="41"/>
      <c r="H791" s="91"/>
    </row>
    <row r="792" spans="1:8" x14ac:dyDescent="0.25">
      <c r="A792" s="14" t="str">
        <f>IF(ISBLANK('Cuadro de mando'!B803)=TRUE,"",'Cuadro de mando'!B803)</f>
        <v/>
      </c>
      <c r="B792" s="13" t="str">
        <f>IF(ISBLANK('Cuadro de mando'!A803)=TRUE,"",'Cuadro de mando'!A803)</f>
        <v/>
      </c>
      <c r="C792" s="13" t="str">
        <f>IF(ISBLANK('Cuadro de mando'!C803)=TRUE,"",'Cuadro de mando'!C803)</f>
        <v/>
      </c>
      <c r="D792" s="13" t="str">
        <f>IF(ISNUMBER('Cuadro de mando'!T803)=TRUE,'Cuadro de mando'!T803,"")</f>
        <v/>
      </c>
      <c r="E792" s="13" t="str">
        <f>IF(C792="","",VLOOKUP(C792,'Límites Gráfico'!$A:$D,2,FALSE))</f>
        <v/>
      </c>
      <c r="F792" s="13" t="str">
        <f>IF(C792="","",VLOOKUP(C792,'Límites Gráfico'!$A:$D,3,FALSE))</f>
        <v/>
      </c>
      <c r="G792" s="41"/>
      <c r="H792" s="91"/>
    </row>
    <row r="793" spans="1:8" x14ac:dyDescent="0.25">
      <c r="A793" s="14" t="str">
        <f>IF(ISBLANK('Cuadro de mando'!B804)=TRUE,"",'Cuadro de mando'!B804)</f>
        <v/>
      </c>
      <c r="B793" s="13" t="str">
        <f>IF(ISBLANK('Cuadro de mando'!A804)=TRUE,"",'Cuadro de mando'!A804)</f>
        <v/>
      </c>
      <c r="C793" s="13" t="str">
        <f>IF(ISBLANK('Cuadro de mando'!C804)=TRUE,"",'Cuadro de mando'!C804)</f>
        <v/>
      </c>
      <c r="D793" s="13" t="str">
        <f>IF(ISNUMBER('Cuadro de mando'!T804)=TRUE,'Cuadro de mando'!T804,"")</f>
        <v/>
      </c>
      <c r="E793" s="13" t="str">
        <f>IF(C793="","",VLOOKUP(C793,'Límites Gráfico'!$A:$D,2,FALSE))</f>
        <v/>
      </c>
      <c r="F793" s="13" t="str">
        <f>IF(C793="","",VLOOKUP(C793,'Límites Gráfico'!$A:$D,3,FALSE))</f>
        <v/>
      </c>
      <c r="G793" s="41"/>
      <c r="H793" s="91"/>
    </row>
    <row r="794" spans="1:8" x14ac:dyDescent="0.25">
      <c r="A794" s="14" t="str">
        <f>IF(ISBLANK('Cuadro de mando'!B805)=TRUE,"",'Cuadro de mando'!B805)</f>
        <v/>
      </c>
      <c r="B794" s="13" t="str">
        <f>IF(ISBLANK('Cuadro de mando'!A805)=TRUE,"",'Cuadro de mando'!A805)</f>
        <v/>
      </c>
      <c r="C794" s="13" t="str">
        <f>IF(ISBLANK('Cuadro de mando'!C805)=TRUE,"",'Cuadro de mando'!C805)</f>
        <v/>
      </c>
      <c r="D794" s="13" t="str">
        <f>IF(ISNUMBER('Cuadro de mando'!T805)=TRUE,'Cuadro de mando'!T805,"")</f>
        <v/>
      </c>
      <c r="E794" s="13" t="str">
        <f>IF(C794="","",VLOOKUP(C794,'Límites Gráfico'!$A:$D,2,FALSE))</f>
        <v/>
      </c>
      <c r="F794" s="13" t="str">
        <f>IF(C794="","",VLOOKUP(C794,'Límites Gráfico'!$A:$D,3,FALSE))</f>
        <v/>
      </c>
      <c r="G794" s="41"/>
      <c r="H794" s="91"/>
    </row>
    <row r="795" spans="1:8" x14ac:dyDescent="0.25">
      <c r="A795" s="14" t="str">
        <f>IF(ISBLANK('Cuadro de mando'!B806)=TRUE,"",'Cuadro de mando'!B806)</f>
        <v/>
      </c>
      <c r="B795" s="13" t="str">
        <f>IF(ISBLANK('Cuadro de mando'!A806)=TRUE,"",'Cuadro de mando'!A806)</f>
        <v/>
      </c>
      <c r="C795" s="13" t="str">
        <f>IF(ISBLANK('Cuadro de mando'!C806)=TRUE,"",'Cuadro de mando'!C806)</f>
        <v/>
      </c>
      <c r="D795" s="13" t="str">
        <f>IF(ISNUMBER('Cuadro de mando'!T806)=TRUE,'Cuadro de mando'!T806,"")</f>
        <v/>
      </c>
      <c r="E795" s="13" t="str">
        <f>IF(C795="","",VLOOKUP(C795,'Límites Gráfico'!$A:$D,2,FALSE))</f>
        <v/>
      </c>
      <c r="F795" s="13" t="str">
        <f>IF(C795="","",VLOOKUP(C795,'Límites Gráfico'!$A:$D,3,FALSE))</f>
        <v/>
      </c>
      <c r="G795" s="41"/>
      <c r="H795" s="91"/>
    </row>
    <row r="796" spans="1:8" x14ac:dyDescent="0.25">
      <c r="A796" s="14" t="str">
        <f>IF(ISBLANK('Cuadro de mando'!B807)=TRUE,"",'Cuadro de mando'!B807)</f>
        <v/>
      </c>
      <c r="B796" s="13" t="str">
        <f>IF(ISBLANK('Cuadro de mando'!A807)=TRUE,"",'Cuadro de mando'!A807)</f>
        <v/>
      </c>
      <c r="C796" s="13" t="str">
        <f>IF(ISBLANK('Cuadro de mando'!C807)=TRUE,"",'Cuadro de mando'!C807)</f>
        <v/>
      </c>
      <c r="D796" s="13" t="str">
        <f>IF(ISNUMBER('Cuadro de mando'!T807)=TRUE,'Cuadro de mando'!T807,"")</f>
        <v/>
      </c>
      <c r="E796" s="13" t="str">
        <f>IF(C796="","",VLOOKUP(C796,'Límites Gráfico'!$A:$D,2,FALSE))</f>
        <v/>
      </c>
      <c r="F796" s="13" t="str">
        <f>IF(C796="","",VLOOKUP(C796,'Límites Gráfico'!$A:$D,3,FALSE))</f>
        <v/>
      </c>
      <c r="G796" s="41"/>
      <c r="H796" s="91"/>
    </row>
    <row r="797" spans="1:8" x14ac:dyDescent="0.25">
      <c r="A797" s="14" t="str">
        <f>IF(ISBLANK('Cuadro de mando'!B808)=TRUE,"",'Cuadro de mando'!B808)</f>
        <v/>
      </c>
      <c r="B797" s="13" t="str">
        <f>IF(ISBLANK('Cuadro de mando'!A808)=TRUE,"",'Cuadro de mando'!A808)</f>
        <v/>
      </c>
      <c r="C797" s="13" t="str">
        <f>IF(ISBLANK('Cuadro de mando'!C808)=TRUE,"",'Cuadro de mando'!C808)</f>
        <v/>
      </c>
      <c r="D797" s="13" t="str">
        <f>IF(ISNUMBER('Cuadro de mando'!T808)=TRUE,'Cuadro de mando'!T808,"")</f>
        <v/>
      </c>
      <c r="E797" s="13" t="str">
        <f>IF(C797="","",VLOOKUP(C797,'Límites Gráfico'!$A:$D,2,FALSE))</f>
        <v/>
      </c>
      <c r="F797" s="13" t="str">
        <f>IF(C797="","",VLOOKUP(C797,'Límites Gráfico'!$A:$D,3,FALSE))</f>
        <v/>
      </c>
      <c r="G797" s="41"/>
      <c r="H797" s="91"/>
    </row>
    <row r="798" spans="1:8" x14ac:dyDescent="0.25">
      <c r="A798" s="14" t="str">
        <f>IF(ISBLANK('Cuadro de mando'!B809)=TRUE,"",'Cuadro de mando'!B809)</f>
        <v/>
      </c>
      <c r="B798" s="13" t="str">
        <f>IF(ISBLANK('Cuadro de mando'!A809)=TRUE,"",'Cuadro de mando'!A809)</f>
        <v/>
      </c>
      <c r="C798" s="13" t="str">
        <f>IF(ISBLANK('Cuadro de mando'!C809)=TRUE,"",'Cuadro de mando'!C809)</f>
        <v/>
      </c>
      <c r="D798" s="13" t="str">
        <f>IF(ISNUMBER('Cuadro de mando'!T809)=TRUE,'Cuadro de mando'!T809,"")</f>
        <v/>
      </c>
      <c r="E798" s="13" t="str">
        <f>IF(C798="","",VLOOKUP(C798,'Límites Gráfico'!$A:$D,2,FALSE))</f>
        <v/>
      </c>
      <c r="F798" s="13" t="str">
        <f>IF(C798="","",VLOOKUP(C798,'Límites Gráfico'!$A:$D,3,FALSE))</f>
        <v/>
      </c>
      <c r="G798" s="41"/>
      <c r="H798" s="91"/>
    </row>
    <row r="799" spans="1:8" x14ac:dyDescent="0.25">
      <c r="A799" s="14" t="str">
        <f>IF(ISBLANK('Cuadro de mando'!B810)=TRUE,"",'Cuadro de mando'!B810)</f>
        <v/>
      </c>
      <c r="B799" s="13" t="str">
        <f>IF(ISBLANK('Cuadro de mando'!A810)=TRUE,"",'Cuadro de mando'!A810)</f>
        <v/>
      </c>
      <c r="C799" s="13" t="str">
        <f>IF(ISBLANK('Cuadro de mando'!C810)=TRUE,"",'Cuadro de mando'!C810)</f>
        <v/>
      </c>
      <c r="D799" s="13" t="str">
        <f>IF(ISNUMBER('Cuadro de mando'!T810)=TRUE,'Cuadro de mando'!T810,"")</f>
        <v/>
      </c>
      <c r="E799" s="13" t="str">
        <f>IF(C799="","",VLOOKUP(C799,'Límites Gráfico'!$A:$D,2,FALSE))</f>
        <v/>
      </c>
      <c r="F799" s="13" t="str">
        <f>IF(C799="","",VLOOKUP(C799,'Límites Gráfico'!$A:$D,3,FALSE))</f>
        <v/>
      </c>
      <c r="G799" s="41"/>
      <c r="H799" s="91"/>
    </row>
    <row r="800" spans="1:8" x14ac:dyDescent="0.25">
      <c r="A800" s="14" t="str">
        <f>IF(ISBLANK('Cuadro de mando'!B811)=TRUE,"",'Cuadro de mando'!B811)</f>
        <v/>
      </c>
      <c r="B800" s="13" t="str">
        <f>IF(ISBLANK('Cuadro de mando'!A811)=TRUE,"",'Cuadro de mando'!A811)</f>
        <v/>
      </c>
      <c r="C800" s="13" t="str">
        <f>IF(ISBLANK('Cuadro de mando'!C811)=TRUE,"",'Cuadro de mando'!C811)</f>
        <v/>
      </c>
      <c r="D800" s="13" t="str">
        <f>IF(ISNUMBER('Cuadro de mando'!T811)=TRUE,'Cuadro de mando'!T811,"")</f>
        <v/>
      </c>
      <c r="E800" s="13" t="str">
        <f>IF(C800="","",VLOOKUP(C800,'Límites Gráfico'!$A:$D,2,FALSE))</f>
        <v/>
      </c>
      <c r="F800" s="13" t="str">
        <f>IF(C800="","",VLOOKUP(C800,'Límites Gráfico'!$A:$D,3,FALSE))</f>
        <v/>
      </c>
      <c r="G800" s="41"/>
      <c r="H800" s="91"/>
    </row>
    <row r="801" spans="1:8" x14ac:dyDescent="0.25">
      <c r="A801" s="14" t="str">
        <f>IF(ISBLANK('Cuadro de mando'!B812)=TRUE,"",'Cuadro de mando'!B812)</f>
        <v/>
      </c>
      <c r="B801" s="13" t="str">
        <f>IF(ISBLANK('Cuadro de mando'!A812)=TRUE,"",'Cuadro de mando'!A812)</f>
        <v/>
      </c>
      <c r="C801" s="13" t="str">
        <f>IF(ISBLANK('Cuadro de mando'!C812)=TRUE,"",'Cuadro de mando'!C812)</f>
        <v/>
      </c>
      <c r="D801" s="13" t="str">
        <f>IF(ISNUMBER('Cuadro de mando'!T812)=TRUE,'Cuadro de mando'!T812,"")</f>
        <v/>
      </c>
      <c r="E801" s="13" t="str">
        <f>IF(C801="","",VLOOKUP(C801,'Límites Gráfico'!$A:$D,2,FALSE))</f>
        <v/>
      </c>
      <c r="F801" s="13" t="str">
        <f>IF(C801="","",VLOOKUP(C801,'Límites Gráfico'!$A:$D,3,FALSE))</f>
        <v/>
      </c>
      <c r="G801" s="41"/>
      <c r="H801" s="91"/>
    </row>
    <row r="802" spans="1:8" x14ac:dyDescent="0.25">
      <c r="A802" s="14" t="str">
        <f>IF(ISBLANK('Cuadro de mando'!B813)=TRUE,"",'Cuadro de mando'!B813)</f>
        <v/>
      </c>
      <c r="B802" s="13" t="str">
        <f>IF(ISBLANK('Cuadro de mando'!A813)=TRUE,"",'Cuadro de mando'!A813)</f>
        <v/>
      </c>
      <c r="C802" s="13" t="str">
        <f>IF(ISBLANK('Cuadro de mando'!C813)=TRUE,"",'Cuadro de mando'!C813)</f>
        <v/>
      </c>
      <c r="D802" s="13" t="str">
        <f>IF(ISNUMBER('Cuadro de mando'!T813)=TRUE,'Cuadro de mando'!T813,"")</f>
        <v/>
      </c>
      <c r="E802" s="13" t="str">
        <f>IF(C802="","",VLOOKUP(C802,'Límites Gráfico'!$A:$D,2,FALSE))</f>
        <v/>
      </c>
      <c r="F802" s="13" t="str">
        <f>IF(C802="","",VLOOKUP(C802,'Límites Gráfico'!$A:$D,3,FALSE))</f>
        <v/>
      </c>
      <c r="G802" s="41"/>
      <c r="H802" s="91"/>
    </row>
    <row r="803" spans="1:8" x14ac:dyDescent="0.25">
      <c r="A803" s="14" t="str">
        <f>IF(ISBLANK('Cuadro de mando'!B814)=TRUE,"",'Cuadro de mando'!B814)</f>
        <v/>
      </c>
      <c r="B803" s="13" t="str">
        <f>IF(ISBLANK('Cuadro de mando'!A814)=TRUE,"",'Cuadro de mando'!A814)</f>
        <v/>
      </c>
      <c r="C803" s="13" t="str">
        <f>IF(ISBLANK('Cuadro de mando'!C814)=TRUE,"",'Cuadro de mando'!C814)</f>
        <v/>
      </c>
      <c r="D803" s="13" t="str">
        <f>IF(ISNUMBER('Cuadro de mando'!T814)=TRUE,'Cuadro de mando'!T814,"")</f>
        <v/>
      </c>
      <c r="E803" s="13" t="str">
        <f>IF(C803="","",VLOOKUP(C803,'Límites Gráfico'!$A:$D,2,FALSE))</f>
        <v/>
      </c>
      <c r="F803" s="13" t="str">
        <f>IF(C803="","",VLOOKUP(C803,'Límites Gráfico'!$A:$D,3,FALSE))</f>
        <v/>
      </c>
      <c r="G803" s="41"/>
      <c r="H803" s="91"/>
    </row>
    <row r="804" spans="1:8" x14ac:dyDescent="0.25">
      <c r="A804" s="14" t="str">
        <f>IF(ISBLANK('Cuadro de mando'!B815)=TRUE,"",'Cuadro de mando'!B815)</f>
        <v/>
      </c>
      <c r="B804" s="13" t="str">
        <f>IF(ISBLANK('Cuadro de mando'!A815)=TRUE,"",'Cuadro de mando'!A815)</f>
        <v/>
      </c>
      <c r="C804" s="13" t="str">
        <f>IF(ISBLANK('Cuadro de mando'!C815)=TRUE,"",'Cuadro de mando'!C815)</f>
        <v/>
      </c>
      <c r="D804" s="13" t="str">
        <f>IF(ISNUMBER('Cuadro de mando'!T815)=TRUE,'Cuadro de mando'!T815,"")</f>
        <v/>
      </c>
      <c r="E804" s="13" t="str">
        <f>IF(C804="","",VLOOKUP(C804,'Límites Gráfico'!$A:$D,2,FALSE))</f>
        <v/>
      </c>
      <c r="F804" s="13" t="str">
        <f>IF(C804="","",VLOOKUP(C804,'Límites Gráfico'!$A:$D,3,FALSE))</f>
        <v/>
      </c>
      <c r="G804" s="41"/>
      <c r="H804" s="91"/>
    </row>
    <row r="805" spans="1:8" x14ac:dyDescent="0.25">
      <c r="A805" s="14" t="str">
        <f>IF(ISBLANK('Cuadro de mando'!B816)=TRUE,"",'Cuadro de mando'!B816)</f>
        <v/>
      </c>
      <c r="B805" s="13" t="str">
        <f>IF(ISBLANK('Cuadro de mando'!A816)=TRUE,"",'Cuadro de mando'!A816)</f>
        <v/>
      </c>
      <c r="C805" s="13" t="str">
        <f>IF(ISBLANK('Cuadro de mando'!C816)=TRUE,"",'Cuadro de mando'!C816)</f>
        <v/>
      </c>
      <c r="D805" s="13" t="str">
        <f>IF(ISNUMBER('Cuadro de mando'!T816)=TRUE,'Cuadro de mando'!T816,"")</f>
        <v/>
      </c>
      <c r="E805" s="13" t="str">
        <f>IF(C805="","",VLOOKUP(C805,'Límites Gráfico'!$A:$D,2,FALSE))</f>
        <v/>
      </c>
      <c r="F805" s="13" t="str">
        <f>IF(C805="","",VLOOKUP(C805,'Límites Gráfico'!$A:$D,3,FALSE))</f>
        <v/>
      </c>
      <c r="G805" s="41"/>
      <c r="H805" s="91"/>
    </row>
    <row r="806" spans="1:8" x14ac:dyDescent="0.25">
      <c r="A806" s="14" t="str">
        <f>IF(ISBLANK('Cuadro de mando'!B817)=TRUE,"",'Cuadro de mando'!B817)</f>
        <v/>
      </c>
      <c r="B806" s="13" t="str">
        <f>IF(ISBLANK('Cuadro de mando'!A817)=TRUE,"",'Cuadro de mando'!A817)</f>
        <v/>
      </c>
      <c r="C806" s="13" t="str">
        <f>IF(ISBLANK('Cuadro de mando'!C817)=TRUE,"",'Cuadro de mando'!C817)</f>
        <v/>
      </c>
      <c r="D806" s="13" t="str">
        <f>IF(ISNUMBER('Cuadro de mando'!T817)=TRUE,'Cuadro de mando'!T817,"")</f>
        <v/>
      </c>
      <c r="E806" s="13" t="str">
        <f>IF(C806="","",VLOOKUP(C806,'Límites Gráfico'!$A:$D,2,FALSE))</f>
        <v/>
      </c>
      <c r="F806" s="13" t="str">
        <f>IF(C806="","",VLOOKUP(C806,'Límites Gráfico'!$A:$D,3,FALSE))</f>
        <v/>
      </c>
      <c r="G806" s="41"/>
      <c r="H806" s="91"/>
    </row>
    <row r="807" spans="1:8" x14ac:dyDescent="0.25">
      <c r="A807" s="14" t="str">
        <f>IF(ISBLANK('Cuadro de mando'!B818)=TRUE,"",'Cuadro de mando'!B818)</f>
        <v/>
      </c>
      <c r="B807" s="13" t="str">
        <f>IF(ISBLANK('Cuadro de mando'!A818)=TRUE,"",'Cuadro de mando'!A818)</f>
        <v/>
      </c>
      <c r="C807" s="13" t="str">
        <f>IF(ISBLANK('Cuadro de mando'!C818)=TRUE,"",'Cuadro de mando'!C818)</f>
        <v/>
      </c>
      <c r="D807" s="13" t="str">
        <f>IF(ISNUMBER('Cuadro de mando'!T818)=TRUE,'Cuadro de mando'!T818,"")</f>
        <v/>
      </c>
      <c r="E807" s="13" t="str">
        <f>IF(C807="","",VLOOKUP(C807,'Límites Gráfico'!$A:$D,2,FALSE))</f>
        <v/>
      </c>
      <c r="F807" s="13" t="str">
        <f>IF(C807="","",VLOOKUP(C807,'Límites Gráfico'!$A:$D,3,FALSE))</f>
        <v/>
      </c>
      <c r="G807" s="41"/>
      <c r="H807" s="91"/>
    </row>
    <row r="808" spans="1:8" x14ac:dyDescent="0.25">
      <c r="A808" s="14" t="str">
        <f>IF(ISBLANK('Cuadro de mando'!B819)=TRUE,"",'Cuadro de mando'!B819)</f>
        <v/>
      </c>
      <c r="B808" s="13" t="str">
        <f>IF(ISBLANK('Cuadro de mando'!A819)=TRUE,"",'Cuadro de mando'!A819)</f>
        <v/>
      </c>
      <c r="C808" s="13" t="str">
        <f>IF(ISBLANK('Cuadro de mando'!C819)=TRUE,"",'Cuadro de mando'!C819)</f>
        <v/>
      </c>
      <c r="D808" s="13" t="str">
        <f>IF(ISNUMBER('Cuadro de mando'!T819)=TRUE,'Cuadro de mando'!T819,"")</f>
        <v/>
      </c>
      <c r="E808" s="13" t="str">
        <f>IF(C808="","",VLOOKUP(C808,'Límites Gráfico'!$A:$D,2,FALSE))</f>
        <v/>
      </c>
      <c r="F808" s="13" t="str">
        <f>IF(C808="","",VLOOKUP(C808,'Límites Gráfico'!$A:$D,3,FALSE))</f>
        <v/>
      </c>
      <c r="G808" s="41"/>
      <c r="H808" s="91"/>
    </row>
    <row r="809" spans="1:8" x14ac:dyDescent="0.25">
      <c r="A809" s="14" t="str">
        <f>IF(ISBLANK('Cuadro de mando'!B820)=TRUE,"",'Cuadro de mando'!B820)</f>
        <v/>
      </c>
      <c r="B809" s="13" t="str">
        <f>IF(ISBLANK('Cuadro de mando'!A820)=TRUE,"",'Cuadro de mando'!A820)</f>
        <v/>
      </c>
      <c r="C809" s="13" t="str">
        <f>IF(ISBLANK('Cuadro de mando'!C820)=TRUE,"",'Cuadro de mando'!C820)</f>
        <v/>
      </c>
      <c r="D809" s="13" t="str">
        <f>IF(ISNUMBER('Cuadro de mando'!T820)=TRUE,'Cuadro de mando'!T820,"")</f>
        <v/>
      </c>
      <c r="E809" s="13" t="str">
        <f>IF(C809="","",VLOOKUP(C809,'Límites Gráfico'!$A:$D,2,FALSE))</f>
        <v/>
      </c>
      <c r="F809" s="13" t="str">
        <f>IF(C809="","",VLOOKUP(C809,'Límites Gráfico'!$A:$D,3,FALSE))</f>
        <v/>
      </c>
      <c r="G809" s="41"/>
      <c r="H809" s="91"/>
    </row>
    <row r="810" spans="1:8" x14ac:dyDescent="0.25">
      <c r="A810" s="14" t="str">
        <f>IF(ISBLANK('Cuadro de mando'!B821)=TRUE,"",'Cuadro de mando'!B821)</f>
        <v/>
      </c>
      <c r="B810" s="13" t="str">
        <f>IF(ISBLANK('Cuadro de mando'!A821)=TRUE,"",'Cuadro de mando'!A821)</f>
        <v/>
      </c>
      <c r="C810" s="13" t="str">
        <f>IF(ISBLANK('Cuadro de mando'!C821)=TRUE,"",'Cuadro de mando'!C821)</f>
        <v/>
      </c>
      <c r="D810" s="13" t="str">
        <f>IF(ISNUMBER('Cuadro de mando'!T821)=TRUE,'Cuadro de mando'!T821,"")</f>
        <v/>
      </c>
      <c r="E810" s="13" t="str">
        <f>IF(C810="","",VLOOKUP(C810,'Límites Gráfico'!$A:$D,2,FALSE))</f>
        <v/>
      </c>
      <c r="F810" s="13" t="str">
        <f>IF(C810="","",VLOOKUP(C810,'Límites Gráfico'!$A:$D,3,FALSE))</f>
        <v/>
      </c>
      <c r="G810" s="41"/>
      <c r="H810" s="91"/>
    </row>
    <row r="811" spans="1:8" x14ac:dyDescent="0.25">
      <c r="A811" s="14" t="str">
        <f>IF(ISBLANK('Cuadro de mando'!B822)=TRUE,"",'Cuadro de mando'!B822)</f>
        <v/>
      </c>
      <c r="B811" s="13" t="str">
        <f>IF(ISBLANK('Cuadro de mando'!A822)=TRUE,"",'Cuadro de mando'!A822)</f>
        <v/>
      </c>
      <c r="C811" s="13" t="str">
        <f>IF(ISBLANK('Cuadro de mando'!C822)=TRUE,"",'Cuadro de mando'!C822)</f>
        <v/>
      </c>
      <c r="D811" s="13" t="str">
        <f>IF(ISNUMBER('Cuadro de mando'!T822)=TRUE,'Cuadro de mando'!T822,"")</f>
        <v/>
      </c>
      <c r="E811" s="13" t="str">
        <f>IF(C811="","",VLOOKUP(C811,'Límites Gráfico'!$A:$D,2,FALSE))</f>
        <v/>
      </c>
      <c r="F811" s="13" t="str">
        <f>IF(C811="","",VLOOKUP(C811,'Límites Gráfico'!$A:$D,3,FALSE))</f>
        <v/>
      </c>
      <c r="G811" s="41"/>
      <c r="H811" s="91"/>
    </row>
    <row r="812" spans="1:8" x14ac:dyDescent="0.25">
      <c r="A812" s="14" t="str">
        <f>IF(ISBLANK('Cuadro de mando'!B823)=TRUE,"",'Cuadro de mando'!B823)</f>
        <v/>
      </c>
      <c r="B812" s="13" t="str">
        <f>IF(ISBLANK('Cuadro de mando'!A823)=TRUE,"",'Cuadro de mando'!A823)</f>
        <v/>
      </c>
      <c r="C812" s="13" t="str">
        <f>IF(ISBLANK('Cuadro de mando'!C823)=TRUE,"",'Cuadro de mando'!C823)</f>
        <v/>
      </c>
      <c r="D812" s="13" t="str">
        <f>IF(ISNUMBER('Cuadro de mando'!T823)=TRUE,'Cuadro de mando'!T823,"")</f>
        <v/>
      </c>
      <c r="E812" s="13" t="str">
        <f>IF(C812="","",VLOOKUP(C812,'Límites Gráfico'!$A:$D,2,FALSE))</f>
        <v/>
      </c>
      <c r="F812" s="13" t="str">
        <f>IF(C812="","",VLOOKUP(C812,'Límites Gráfico'!$A:$D,3,FALSE))</f>
        <v/>
      </c>
      <c r="G812" s="41"/>
      <c r="H812" s="91"/>
    </row>
    <row r="813" spans="1:8" x14ac:dyDescent="0.25">
      <c r="A813" s="14" t="str">
        <f>IF(ISBLANK('Cuadro de mando'!B824)=TRUE,"",'Cuadro de mando'!B824)</f>
        <v/>
      </c>
      <c r="B813" s="13" t="str">
        <f>IF(ISBLANK('Cuadro de mando'!A824)=TRUE,"",'Cuadro de mando'!A824)</f>
        <v/>
      </c>
      <c r="C813" s="13" t="str">
        <f>IF(ISBLANK('Cuadro de mando'!C824)=TRUE,"",'Cuadro de mando'!C824)</f>
        <v/>
      </c>
      <c r="D813" s="13" t="str">
        <f>IF(ISNUMBER('Cuadro de mando'!T824)=TRUE,'Cuadro de mando'!T824,"")</f>
        <v/>
      </c>
      <c r="E813" s="13" t="str">
        <f>IF(C813="","",VLOOKUP(C813,'Límites Gráfico'!$A:$D,2,FALSE))</f>
        <v/>
      </c>
      <c r="F813" s="13" t="str">
        <f>IF(C813="","",VLOOKUP(C813,'Límites Gráfico'!$A:$D,3,FALSE))</f>
        <v/>
      </c>
      <c r="G813" s="41"/>
      <c r="H813" s="91"/>
    </row>
    <row r="814" spans="1:8" x14ac:dyDescent="0.25">
      <c r="A814" s="14" t="str">
        <f>IF(ISBLANK('Cuadro de mando'!B825)=TRUE,"",'Cuadro de mando'!B825)</f>
        <v/>
      </c>
      <c r="B814" s="13" t="str">
        <f>IF(ISBLANK('Cuadro de mando'!A825)=TRUE,"",'Cuadro de mando'!A825)</f>
        <v/>
      </c>
      <c r="C814" s="13" t="str">
        <f>IF(ISBLANK('Cuadro de mando'!C825)=TRUE,"",'Cuadro de mando'!C825)</f>
        <v/>
      </c>
      <c r="D814" s="13" t="str">
        <f>IF(ISNUMBER('Cuadro de mando'!T825)=TRUE,'Cuadro de mando'!T825,"")</f>
        <v/>
      </c>
      <c r="E814" s="13" t="str">
        <f>IF(C814="","",VLOOKUP(C814,'Límites Gráfico'!$A:$D,2,FALSE))</f>
        <v/>
      </c>
      <c r="F814" s="13" t="str">
        <f>IF(C814="","",VLOOKUP(C814,'Límites Gráfico'!$A:$D,3,FALSE))</f>
        <v/>
      </c>
      <c r="G814" s="41"/>
      <c r="H814" s="91"/>
    </row>
    <row r="815" spans="1:8" x14ac:dyDescent="0.25">
      <c r="A815" s="14" t="str">
        <f>IF(ISBLANK('Cuadro de mando'!B826)=TRUE,"",'Cuadro de mando'!B826)</f>
        <v/>
      </c>
      <c r="B815" s="13" t="str">
        <f>IF(ISBLANK('Cuadro de mando'!A826)=TRUE,"",'Cuadro de mando'!A826)</f>
        <v/>
      </c>
      <c r="C815" s="13" t="str">
        <f>IF(ISBLANK('Cuadro de mando'!C826)=TRUE,"",'Cuadro de mando'!C826)</f>
        <v/>
      </c>
      <c r="D815" s="13" t="str">
        <f>IF(ISNUMBER('Cuadro de mando'!T826)=TRUE,'Cuadro de mando'!T826,"")</f>
        <v/>
      </c>
      <c r="E815" s="13" t="str">
        <f>IF(C815="","",VLOOKUP(C815,'Límites Gráfico'!$A:$D,2,FALSE))</f>
        <v/>
      </c>
      <c r="F815" s="13" t="str">
        <f>IF(C815="","",VLOOKUP(C815,'Límites Gráfico'!$A:$D,3,FALSE))</f>
        <v/>
      </c>
      <c r="G815" s="41"/>
      <c r="H815" s="91"/>
    </row>
    <row r="816" spans="1:8" x14ac:dyDescent="0.25">
      <c r="A816" s="14" t="str">
        <f>IF(ISBLANK('Cuadro de mando'!B827)=TRUE,"",'Cuadro de mando'!B827)</f>
        <v/>
      </c>
      <c r="B816" s="13" t="str">
        <f>IF(ISBLANK('Cuadro de mando'!A827)=TRUE,"",'Cuadro de mando'!A827)</f>
        <v/>
      </c>
      <c r="C816" s="13" t="str">
        <f>IF(ISBLANK('Cuadro de mando'!C827)=TRUE,"",'Cuadro de mando'!C827)</f>
        <v/>
      </c>
      <c r="D816" s="13" t="str">
        <f>IF(ISNUMBER('Cuadro de mando'!T827)=TRUE,'Cuadro de mando'!T827,"")</f>
        <v/>
      </c>
      <c r="E816" s="13" t="str">
        <f>IF(C816="","",VLOOKUP(C816,'Límites Gráfico'!$A:$D,2,FALSE))</f>
        <v/>
      </c>
      <c r="F816" s="13" t="str">
        <f>IF(C816="","",VLOOKUP(C816,'Límites Gráfico'!$A:$D,3,FALSE))</f>
        <v/>
      </c>
      <c r="G816" s="41"/>
      <c r="H816" s="91"/>
    </row>
    <row r="817" spans="1:8" x14ac:dyDescent="0.25">
      <c r="A817" s="14" t="str">
        <f>IF(ISBLANK('Cuadro de mando'!B828)=TRUE,"",'Cuadro de mando'!B828)</f>
        <v/>
      </c>
      <c r="B817" s="13" t="str">
        <f>IF(ISBLANK('Cuadro de mando'!A828)=TRUE,"",'Cuadro de mando'!A828)</f>
        <v/>
      </c>
      <c r="C817" s="13" t="str">
        <f>IF(ISBLANK('Cuadro de mando'!C828)=TRUE,"",'Cuadro de mando'!C828)</f>
        <v/>
      </c>
      <c r="D817" s="13" t="str">
        <f>IF(ISNUMBER('Cuadro de mando'!T828)=TRUE,'Cuadro de mando'!T828,"")</f>
        <v/>
      </c>
      <c r="E817" s="13" t="str">
        <f>IF(C817="","",VLOOKUP(C817,'Límites Gráfico'!$A:$D,2,FALSE))</f>
        <v/>
      </c>
      <c r="F817" s="13" t="str">
        <f>IF(C817="","",VLOOKUP(C817,'Límites Gráfico'!$A:$D,3,FALSE))</f>
        <v/>
      </c>
      <c r="G817" s="41"/>
      <c r="H817" s="91"/>
    </row>
    <row r="818" spans="1:8" x14ac:dyDescent="0.25">
      <c r="A818" s="14" t="str">
        <f>IF(ISBLANK('Cuadro de mando'!B829)=TRUE,"",'Cuadro de mando'!B829)</f>
        <v/>
      </c>
      <c r="B818" s="13" t="str">
        <f>IF(ISBLANK('Cuadro de mando'!A829)=TRUE,"",'Cuadro de mando'!A829)</f>
        <v/>
      </c>
      <c r="C818" s="13" t="str">
        <f>IF(ISBLANK('Cuadro de mando'!C829)=TRUE,"",'Cuadro de mando'!C829)</f>
        <v/>
      </c>
      <c r="D818" s="13" t="str">
        <f>IF(ISNUMBER('Cuadro de mando'!T829)=TRUE,'Cuadro de mando'!T829,"")</f>
        <v/>
      </c>
      <c r="E818" s="13" t="str">
        <f>IF(C818="","",VLOOKUP(C818,'Límites Gráfico'!$A:$D,2,FALSE))</f>
        <v/>
      </c>
      <c r="F818" s="13" t="str">
        <f>IF(C818="","",VLOOKUP(C818,'Límites Gráfico'!$A:$D,3,FALSE))</f>
        <v/>
      </c>
      <c r="G818" s="41"/>
      <c r="H818" s="91"/>
    </row>
    <row r="819" spans="1:8" x14ac:dyDescent="0.25">
      <c r="A819" s="14" t="str">
        <f>IF(ISBLANK('Cuadro de mando'!B830)=TRUE,"",'Cuadro de mando'!B830)</f>
        <v/>
      </c>
      <c r="B819" s="13" t="str">
        <f>IF(ISBLANK('Cuadro de mando'!A830)=TRUE,"",'Cuadro de mando'!A830)</f>
        <v/>
      </c>
      <c r="C819" s="13" t="str">
        <f>IF(ISBLANK('Cuadro de mando'!C830)=TRUE,"",'Cuadro de mando'!C830)</f>
        <v/>
      </c>
      <c r="D819" s="13" t="str">
        <f>IF(ISNUMBER('Cuadro de mando'!T830)=TRUE,'Cuadro de mando'!T830,"")</f>
        <v/>
      </c>
      <c r="E819" s="13" t="str">
        <f>IF(C819="","",VLOOKUP(C819,'Límites Gráfico'!$A:$D,2,FALSE))</f>
        <v/>
      </c>
      <c r="F819" s="13" t="str">
        <f>IF(C819="","",VLOOKUP(C819,'Límites Gráfico'!$A:$D,3,FALSE))</f>
        <v/>
      </c>
      <c r="G819" s="41"/>
      <c r="H819" s="91"/>
    </row>
    <row r="820" spans="1:8" x14ac:dyDescent="0.25">
      <c r="A820" s="14" t="str">
        <f>IF(ISBLANK('Cuadro de mando'!B831)=TRUE,"",'Cuadro de mando'!B831)</f>
        <v/>
      </c>
      <c r="B820" s="13" t="str">
        <f>IF(ISBLANK('Cuadro de mando'!A831)=TRUE,"",'Cuadro de mando'!A831)</f>
        <v/>
      </c>
      <c r="C820" s="13" t="str">
        <f>IF(ISBLANK('Cuadro de mando'!C831)=TRUE,"",'Cuadro de mando'!C831)</f>
        <v/>
      </c>
      <c r="D820" s="13" t="str">
        <f>IF(ISNUMBER('Cuadro de mando'!T831)=TRUE,'Cuadro de mando'!T831,"")</f>
        <v/>
      </c>
      <c r="E820" s="13" t="str">
        <f>IF(C820="","",VLOOKUP(C820,'Límites Gráfico'!$A:$D,2,FALSE))</f>
        <v/>
      </c>
      <c r="F820" s="13" t="str">
        <f>IF(C820="","",VLOOKUP(C820,'Límites Gráfico'!$A:$D,3,FALSE))</f>
        <v/>
      </c>
      <c r="G820" s="41"/>
      <c r="H820" s="91"/>
    </row>
    <row r="821" spans="1:8" x14ac:dyDescent="0.25">
      <c r="A821" s="14" t="str">
        <f>IF(ISBLANK('Cuadro de mando'!B832)=TRUE,"",'Cuadro de mando'!B832)</f>
        <v/>
      </c>
      <c r="B821" s="13" t="str">
        <f>IF(ISBLANK('Cuadro de mando'!A832)=TRUE,"",'Cuadro de mando'!A832)</f>
        <v/>
      </c>
      <c r="C821" s="13" t="str">
        <f>IF(ISBLANK('Cuadro de mando'!C832)=TRUE,"",'Cuadro de mando'!C832)</f>
        <v/>
      </c>
      <c r="D821" s="13" t="str">
        <f>IF(ISNUMBER('Cuadro de mando'!T832)=TRUE,'Cuadro de mando'!T832,"")</f>
        <v/>
      </c>
      <c r="E821" s="13" t="str">
        <f>IF(C821="","",VLOOKUP(C821,'Límites Gráfico'!$A:$D,2,FALSE))</f>
        <v/>
      </c>
      <c r="F821" s="13" t="str">
        <f>IF(C821="","",VLOOKUP(C821,'Límites Gráfico'!$A:$D,3,FALSE))</f>
        <v/>
      </c>
      <c r="G821" s="41"/>
      <c r="H821" s="91"/>
    </row>
    <row r="822" spans="1:8" x14ac:dyDescent="0.25">
      <c r="A822" s="14" t="str">
        <f>IF(ISBLANK('Cuadro de mando'!B833)=TRUE,"",'Cuadro de mando'!B833)</f>
        <v/>
      </c>
      <c r="B822" s="13" t="str">
        <f>IF(ISBLANK('Cuadro de mando'!A833)=TRUE,"",'Cuadro de mando'!A833)</f>
        <v/>
      </c>
      <c r="C822" s="13" t="str">
        <f>IF(ISBLANK('Cuadro de mando'!C833)=TRUE,"",'Cuadro de mando'!C833)</f>
        <v/>
      </c>
      <c r="D822" s="13" t="str">
        <f>IF(ISNUMBER('Cuadro de mando'!T833)=TRUE,'Cuadro de mando'!T833,"")</f>
        <v/>
      </c>
      <c r="E822" s="13" t="str">
        <f>IF(C822="","",VLOOKUP(C822,'Límites Gráfico'!$A:$D,2,FALSE))</f>
        <v/>
      </c>
      <c r="F822" s="13" t="str">
        <f>IF(C822="","",VLOOKUP(C822,'Límites Gráfico'!$A:$D,3,FALSE))</f>
        <v/>
      </c>
      <c r="G822" s="41"/>
      <c r="H822" s="91"/>
    </row>
    <row r="823" spans="1:8" x14ac:dyDescent="0.25">
      <c r="A823" s="14" t="str">
        <f>IF(ISBLANK('Cuadro de mando'!B834)=TRUE,"",'Cuadro de mando'!B834)</f>
        <v/>
      </c>
      <c r="B823" s="13" t="str">
        <f>IF(ISBLANK('Cuadro de mando'!A834)=TRUE,"",'Cuadro de mando'!A834)</f>
        <v/>
      </c>
      <c r="C823" s="13" t="str">
        <f>IF(ISBLANK('Cuadro de mando'!C834)=TRUE,"",'Cuadro de mando'!C834)</f>
        <v/>
      </c>
      <c r="D823" s="13" t="str">
        <f>IF(ISNUMBER('Cuadro de mando'!T834)=TRUE,'Cuadro de mando'!T834,"")</f>
        <v/>
      </c>
      <c r="E823" s="13" t="str">
        <f>IF(C823="","",VLOOKUP(C823,'Límites Gráfico'!$A:$D,2,FALSE))</f>
        <v/>
      </c>
      <c r="F823" s="13" t="str">
        <f>IF(C823="","",VLOOKUP(C823,'Límites Gráfico'!$A:$D,3,FALSE))</f>
        <v/>
      </c>
      <c r="G823" s="41"/>
      <c r="H823" s="91"/>
    </row>
    <row r="824" spans="1:8" x14ac:dyDescent="0.25">
      <c r="A824" s="14" t="str">
        <f>IF(ISBLANK('Cuadro de mando'!B835)=TRUE,"",'Cuadro de mando'!B835)</f>
        <v/>
      </c>
      <c r="B824" s="13" t="str">
        <f>IF(ISBLANK('Cuadro de mando'!A835)=TRUE,"",'Cuadro de mando'!A835)</f>
        <v/>
      </c>
      <c r="C824" s="13" t="str">
        <f>IF(ISBLANK('Cuadro de mando'!C835)=TRUE,"",'Cuadro de mando'!C835)</f>
        <v/>
      </c>
      <c r="D824" s="13" t="str">
        <f>IF(ISNUMBER('Cuadro de mando'!T835)=TRUE,'Cuadro de mando'!T835,"")</f>
        <v/>
      </c>
      <c r="E824" s="13" t="str">
        <f>IF(C824="","",VLOOKUP(C824,'Límites Gráfico'!$A:$D,2,FALSE))</f>
        <v/>
      </c>
      <c r="F824" s="13" t="str">
        <f>IF(C824="","",VLOOKUP(C824,'Límites Gráfico'!$A:$D,3,FALSE))</f>
        <v/>
      </c>
      <c r="G824" s="41"/>
      <c r="H824" s="91"/>
    </row>
    <row r="825" spans="1:8" x14ac:dyDescent="0.25">
      <c r="A825" s="14" t="str">
        <f>IF(ISBLANK('Cuadro de mando'!B836)=TRUE,"",'Cuadro de mando'!B836)</f>
        <v/>
      </c>
      <c r="B825" s="13" t="str">
        <f>IF(ISBLANK('Cuadro de mando'!A836)=TRUE,"",'Cuadro de mando'!A836)</f>
        <v/>
      </c>
      <c r="C825" s="13" t="str">
        <f>IF(ISBLANK('Cuadro de mando'!C836)=TRUE,"",'Cuadro de mando'!C836)</f>
        <v/>
      </c>
      <c r="D825" s="13" t="str">
        <f>IF(ISNUMBER('Cuadro de mando'!T836)=TRUE,'Cuadro de mando'!T836,"")</f>
        <v/>
      </c>
      <c r="E825" s="13" t="str">
        <f>IF(C825="","",VLOOKUP(C825,'Límites Gráfico'!$A:$D,2,FALSE))</f>
        <v/>
      </c>
      <c r="F825" s="13" t="str">
        <f>IF(C825="","",VLOOKUP(C825,'Límites Gráfico'!$A:$D,3,FALSE))</f>
        <v/>
      </c>
      <c r="G825" s="41"/>
      <c r="H825" s="91"/>
    </row>
    <row r="826" spans="1:8" x14ac:dyDescent="0.25">
      <c r="A826" s="14" t="str">
        <f>IF(ISBLANK('Cuadro de mando'!B837)=TRUE,"",'Cuadro de mando'!B837)</f>
        <v/>
      </c>
      <c r="B826" s="13" t="str">
        <f>IF(ISBLANK('Cuadro de mando'!A837)=TRUE,"",'Cuadro de mando'!A837)</f>
        <v/>
      </c>
      <c r="C826" s="13" t="str">
        <f>IF(ISBLANK('Cuadro de mando'!C837)=TRUE,"",'Cuadro de mando'!C837)</f>
        <v/>
      </c>
      <c r="D826" s="13" t="str">
        <f>IF(ISNUMBER('Cuadro de mando'!T837)=TRUE,'Cuadro de mando'!T837,"")</f>
        <v/>
      </c>
      <c r="E826" s="13" t="str">
        <f>IF(C826="","",VLOOKUP(C826,'Límites Gráfico'!$A:$D,2,FALSE))</f>
        <v/>
      </c>
      <c r="F826" s="13" t="str">
        <f>IF(C826="","",VLOOKUP(C826,'Límites Gráfico'!$A:$D,3,FALSE))</f>
        <v/>
      </c>
      <c r="G826" s="41"/>
      <c r="H826" s="91"/>
    </row>
    <row r="827" spans="1:8" x14ac:dyDescent="0.25">
      <c r="A827" s="14" t="str">
        <f>IF(ISBLANK('Cuadro de mando'!B838)=TRUE,"",'Cuadro de mando'!B838)</f>
        <v/>
      </c>
      <c r="B827" s="13" t="str">
        <f>IF(ISBLANK('Cuadro de mando'!A838)=TRUE,"",'Cuadro de mando'!A838)</f>
        <v/>
      </c>
      <c r="C827" s="13" t="str">
        <f>IF(ISBLANK('Cuadro de mando'!C838)=TRUE,"",'Cuadro de mando'!C838)</f>
        <v/>
      </c>
      <c r="D827" s="13" t="str">
        <f>IF(ISNUMBER('Cuadro de mando'!T838)=TRUE,'Cuadro de mando'!T838,"")</f>
        <v/>
      </c>
      <c r="E827" s="13" t="str">
        <f>IF(C827="","",VLOOKUP(C827,'Límites Gráfico'!$A:$D,2,FALSE))</f>
        <v/>
      </c>
      <c r="F827" s="13" t="str">
        <f>IF(C827="","",VLOOKUP(C827,'Límites Gráfico'!$A:$D,3,FALSE))</f>
        <v/>
      </c>
      <c r="G827" s="41"/>
      <c r="H827" s="91"/>
    </row>
    <row r="828" spans="1:8" x14ac:dyDescent="0.25">
      <c r="A828" s="14" t="str">
        <f>IF(ISBLANK('Cuadro de mando'!B839)=TRUE,"",'Cuadro de mando'!B839)</f>
        <v/>
      </c>
      <c r="B828" s="13" t="str">
        <f>IF(ISBLANK('Cuadro de mando'!A839)=TRUE,"",'Cuadro de mando'!A839)</f>
        <v/>
      </c>
      <c r="C828" s="13" t="str">
        <f>IF(ISBLANK('Cuadro de mando'!C839)=TRUE,"",'Cuadro de mando'!C839)</f>
        <v/>
      </c>
      <c r="D828" s="13" t="str">
        <f>IF(ISNUMBER('Cuadro de mando'!T839)=TRUE,'Cuadro de mando'!T839,"")</f>
        <v/>
      </c>
      <c r="E828" s="13" t="str">
        <f>IF(C828="","",VLOOKUP(C828,'Límites Gráfico'!$A:$D,2,FALSE))</f>
        <v/>
      </c>
      <c r="F828" s="13" t="str">
        <f>IF(C828="","",VLOOKUP(C828,'Límites Gráfico'!$A:$D,3,FALSE))</f>
        <v/>
      </c>
      <c r="G828" s="41"/>
      <c r="H828" s="91"/>
    </row>
    <row r="829" spans="1:8" x14ac:dyDescent="0.25">
      <c r="A829" s="14" t="str">
        <f>IF(ISBLANK('Cuadro de mando'!B840)=TRUE,"",'Cuadro de mando'!B840)</f>
        <v/>
      </c>
      <c r="B829" s="13" t="str">
        <f>IF(ISBLANK('Cuadro de mando'!A840)=TRUE,"",'Cuadro de mando'!A840)</f>
        <v/>
      </c>
      <c r="C829" s="13" t="str">
        <f>IF(ISBLANK('Cuadro de mando'!C840)=TRUE,"",'Cuadro de mando'!C840)</f>
        <v/>
      </c>
      <c r="D829" s="13" t="str">
        <f>IF(ISNUMBER('Cuadro de mando'!T840)=TRUE,'Cuadro de mando'!T840,"")</f>
        <v/>
      </c>
      <c r="E829" s="13" t="str">
        <f>IF(C829="","",VLOOKUP(C829,'Límites Gráfico'!$A:$D,2,FALSE))</f>
        <v/>
      </c>
      <c r="F829" s="13" t="str">
        <f>IF(C829="","",VLOOKUP(C829,'Límites Gráfico'!$A:$D,3,FALSE))</f>
        <v/>
      </c>
      <c r="G829" s="41"/>
      <c r="H829" s="91"/>
    </row>
    <row r="830" spans="1:8" x14ac:dyDescent="0.25">
      <c r="A830" s="14" t="str">
        <f>IF(ISBLANK('Cuadro de mando'!B841)=TRUE,"",'Cuadro de mando'!B841)</f>
        <v/>
      </c>
      <c r="B830" s="13" t="str">
        <f>IF(ISBLANK('Cuadro de mando'!A841)=TRUE,"",'Cuadro de mando'!A841)</f>
        <v/>
      </c>
      <c r="C830" s="13" t="str">
        <f>IF(ISBLANK('Cuadro de mando'!C841)=TRUE,"",'Cuadro de mando'!C841)</f>
        <v/>
      </c>
      <c r="D830" s="13" t="str">
        <f>IF(ISNUMBER('Cuadro de mando'!T841)=TRUE,'Cuadro de mando'!T841,"")</f>
        <v/>
      </c>
      <c r="E830" s="13" t="str">
        <f>IF(C830="","",VLOOKUP(C830,'Límites Gráfico'!$A:$D,2,FALSE))</f>
        <v/>
      </c>
      <c r="F830" s="13" t="str">
        <f>IF(C830="","",VLOOKUP(C830,'Límites Gráfico'!$A:$D,3,FALSE))</f>
        <v/>
      </c>
      <c r="G830" s="41"/>
      <c r="H830" s="91"/>
    </row>
    <row r="831" spans="1:8" x14ac:dyDescent="0.25">
      <c r="A831" s="14" t="str">
        <f>IF(ISBLANK('Cuadro de mando'!B842)=TRUE,"",'Cuadro de mando'!B842)</f>
        <v/>
      </c>
      <c r="B831" s="13" t="str">
        <f>IF(ISBLANK('Cuadro de mando'!A842)=TRUE,"",'Cuadro de mando'!A842)</f>
        <v/>
      </c>
      <c r="C831" s="13" t="str">
        <f>IF(ISBLANK('Cuadro de mando'!C842)=TRUE,"",'Cuadro de mando'!C842)</f>
        <v/>
      </c>
      <c r="D831" s="13" t="str">
        <f>IF(ISNUMBER('Cuadro de mando'!T842)=TRUE,'Cuadro de mando'!T842,"")</f>
        <v/>
      </c>
      <c r="E831" s="13" t="str">
        <f>IF(C831="","",VLOOKUP(C831,'Límites Gráfico'!$A:$D,2,FALSE))</f>
        <v/>
      </c>
      <c r="F831" s="13" t="str">
        <f>IF(C831="","",VLOOKUP(C831,'Límites Gráfico'!$A:$D,3,FALSE))</f>
        <v/>
      </c>
      <c r="G831" s="41"/>
      <c r="H831" s="91"/>
    </row>
    <row r="832" spans="1:8" x14ac:dyDescent="0.25">
      <c r="A832" s="14" t="str">
        <f>IF(ISBLANK('Cuadro de mando'!B843)=TRUE,"",'Cuadro de mando'!B843)</f>
        <v/>
      </c>
      <c r="B832" s="13" t="str">
        <f>IF(ISBLANK('Cuadro de mando'!A843)=TRUE,"",'Cuadro de mando'!A843)</f>
        <v/>
      </c>
      <c r="C832" s="13" t="str">
        <f>IF(ISBLANK('Cuadro de mando'!C843)=TRUE,"",'Cuadro de mando'!C843)</f>
        <v/>
      </c>
      <c r="D832" s="13" t="str">
        <f>IF(ISNUMBER('Cuadro de mando'!T843)=TRUE,'Cuadro de mando'!T843,"")</f>
        <v/>
      </c>
      <c r="E832" s="13" t="str">
        <f>IF(C832="","",VLOOKUP(C832,'Límites Gráfico'!$A:$D,2,FALSE))</f>
        <v/>
      </c>
      <c r="F832" s="13" t="str">
        <f>IF(C832="","",VLOOKUP(C832,'Límites Gráfico'!$A:$D,3,FALSE))</f>
        <v/>
      </c>
      <c r="G832" s="41"/>
      <c r="H832" s="91"/>
    </row>
    <row r="833" spans="1:8" x14ac:dyDescent="0.25">
      <c r="A833" s="14" t="str">
        <f>IF(ISBLANK('Cuadro de mando'!B844)=TRUE,"",'Cuadro de mando'!B844)</f>
        <v/>
      </c>
      <c r="B833" s="13" t="str">
        <f>IF(ISBLANK('Cuadro de mando'!A844)=TRUE,"",'Cuadro de mando'!A844)</f>
        <v/>
      </c>
      <c r="C833" s="13" t="str">
        <f>IF(ISBLANK('Cuadro de mando'!C844)=TRUE,"",'Cuadro de mando'!C844)</f>
        <v/>
      </c>
      <c r="D833" s="13" t="str">
        <f>IF(ISNUMBER('Cuadro de mando'!T844)=TRUE,'Cuadro de mando'!T844,"")</f>
        <v/>
      </c>
      <c r="E833" s="13" t="str">
        <f>IF(C833="","",VLOOKUP(C833,'Límites Gráfico'!$A:$D,2,FALSE))</f>
        <v/>
      </c>
      <c r="F833" s="13" t="str">
        <f>IF(C833="","",VLOOKUP(C833,'Límites Gráfico'!$A:$D,3,FALSE))</f>
        <v/>
      </c>
      <c r="G833" s="41"/>
      <c r="H833" s="91"/>
    </row>
    <row r="834" spans="1:8" x14ac:dyDescent="0.25">
      <c r="A834" s="14" t="str">
        <f>IF(ISBLANK('Cuadro de mando'!B845)=TRUE,"",'Cuadro de mando'!B845)</f>
        <v/>
      </c>
      <c r="B834" s="13" t="str">
        <f>IF(ISBLANK('Cuadro de mando'!A845)=TRUE,"",'Cuadro de mando'!A845)</f>
        <v/>
      </c>
      <c r="C834" s="13" t="str">
        <f>IF(ISBLANK('Cuadro de mando'!C845)=TRUE,"",'Cuadro de mando'!C845)</f>
        <v/>
      </c>
      <c r="D834" s="13" t="str">
        <f>IF(ISNUMBER('Cuadro de mando'!T845)=TRUE,'Cuadro de mando'!T845,"")</f>
        <v/>
      </c>
      <c r="E834" s="13" t="str">
        <f>IF(C834="","",VLOOKUP(C834,'Límites Gráfico'!$A:$D,2,FALSE))</f>
        <v/>
      </c>
      <c r="F834" s="13" t="str">
        <f>IF(C834="","",VLOOKUP(C834,'Límites Gráfico'!$A:$D,3,FALSE))</f>
        <v/>
      </c>
      <c r="G834" s="41"/>
      <c r="H834" s="91"/>
    </row>
    <row r="835" spans="1:8" x14ac:dyDescent="0.25">
      <c r="A835" s="14" t="str">
        <f>IF(ISBLANK('Cuadro de mando'!B846)=TRUE,"",'Cuadro de mando'!B846)</f>
        <v/>
      </c>
      <c r="B835" s="13" t="str">
        <f>IF(ISBLANK('Cuadro de mando'!A846)=TRUE,"",'Cuadro de mando'!A846)</f>
        <v/>
      </c>
      <c r="C835" s="13" t="str">
        <f>IF(ISBLANK('Cuadro de mando'!C846)=TRUE,"",'Cuadro de mando'!C846)</f>
        <v/>
      </c>
      <c r="D835" s="13" t="str">
        <f>IF(ISNUMBER('Cuadro de mando'!T846)=TRUE,'Cuadro de mando'!T846,"")</f>
        <v/>
      </c>
      <c r="E835" s="13" t="str">
        <f>IF(C835="","",VLOOKUP(C835,'Límites Gráfico'!$A:$D,2,FALSE))</f>
        <v/>
      </c>
      <c r="F835" s="13" t="str">
        <f>IF(C835="","",VLOOKUP(C835,'Límites Gráfico'!$A:$D,3,FALSE))</f>
        <v/>
      </c>
      <c r="G835" s="41"/>
      <c r="H835" s="91"/>
    </row>
    <row r="836" spans="1:8" x14ac:dyDescent="0.25">
      <c r="A836" s="14" t="str">
        <f>IF(ISBLANK('Cuadro de mando'!B847)=TRUE,"",'Cuadro de mando'!B847)</f>
        <v/>
      </c>
      <c r="B836" s="13" t="str">
        <f>IF(ISBLANK('Cuadro de mando'!A847)=TRUE,"",'Cuadro de mando'!A847)</f>
        <v/>
      </c>
      <c r="C836" s="13" t="str">
        <f>IF(ISBLANK('Cuadro de mando'!C847)=TRUE,"",'Cuadro de mando'!C847)</f>
        <v/>
      </c>
      <c r="D836" s="13" t="str">
        <f>IF(ISNUMBER('Cuadro de mando'!T847)=TRUE,'Cuadro de mando'!T847,"")</f>
        <v/>
      </c>
      <c r="E836" s="13" t="str">
        <f>IF(C836="","",VLOOKUP(C836,'Límites Gráfico'!$A:$D,2,FALSE))</f>
        <v/>
      </c>
      <c r="F836" s="13" t="str">
        <f>IF(C836="","",VLOOKUP(C836,'Límites Gráfico'!$A:$D,3,FALSE))</f>
        <v/>
      </c>
      <c r="G836" s="41"/>
      <c r="H836" s="91"/>
    </row>
    <row r="837" spans="1:8" x14ac:dyDescent="0.25">
      <c r="A837" s="14" t="str">
        <f>IF(ISBLANK('Cuadro de mando'!B848)=TRUE,"",'Cuadro de mando'!B848)</f>
        <v/>
      </c>
      <c r="B837" s="13" t="str">
        <f>IF(ISBLANK('Cuadro de mando'!A848)=TRUE,"",'Cuadro de mando'!A848)</f>
        <v/>
      </c>
      <c r="C837" s="13" t="str">
        <f>IF(ISBLANK('Cuadro de mando'!C848)=TRUE,"",'Cuadro de mando'!C848)</f>
        <v/>
      </c>
      <c r="D837" s="13" t="str">
        <f>IF(ISNUMBER('Cuadro de mando'!T848)=TRUE,'Cuadro de mando'!T848,"")</f>
        <v/>
      </c>
      <c r="E837" s="13" t="str">
        <f>IF(C837="","",VLOOKUP(C837,'Límites Gráfico'!$A:$D,2,FALSE))</f>
        <v/>
      </c>
      <c r="F837" s="13" t="str">
        <f>IF(C837="","",VLOOKUP(C837,'Límites Gráfico'!$A:$D,3,FALSE))</f>
        <v/>
      </c>
      <c r="G837" s="41"/>
      <c r="H837" s="91"/>
    </row>
    <row r="838" spans="1:8" x14ac:dyDescent="0.25">
      <c r="A838" s="14" t="str">
        <f>IF(ISBLANK('Cuadro de mando'!B849)=TRUE,"",'Cuadro de mando'!B849)</f>
        <v/>
      </c>
      <c r="B838" s="13" t="str">
        <f>IF(ISBLANK('Cuadro de mando'!A849)=TRUE,"",'Cuadro de mando'!A849)</f>
        <v/>
      </c>
      <c r="C838" s="13" t="str">
        <f>IF(ISBLANK('Cuadro de mando'!C849)=TRUE,"",'Cuadro de mando'!C849)</f>
        <v/>
      </c>
      <c r="D838" s="13" t="str">
        <f>IF(ISNUMBER('Cuadro de mando'!T849)=TRUE,'Cuadro de mando'!T849,"")</f>
        <v/>
      </c>
      <c r="E838" s="13" t="str">
        <f>IF(C838="","",VLOOKUP(C838,'Límites Gráfico'!$A:$D,2,FALSE))</f>
        <v/>
      </c>
      <c r="F838" s="13" t="str">
        <f>IF(C838="","",VLOOKUP(C838,'Límites Gráfico'!$A:$D,3,FALSE))</f>
        <v/>
      </c>
      <c r="G838" s="41"/>
      <c r="H838" s="91"/>
    </row>
    <row r="839" spans="1:8" x14ac:dyDescent="0.25">
      <c r="A839" s="14" t="str">
        <f>IF(ISBLANK('Cuadro de mando'!B850)=TRUE,"",'Cuadro de mando'!B850)</f>
        <v/>
      </c>
      <c r="B839" s="13" t="str">
        <f>IF(ISBLANK('Cuadro de mando'!A850)=TRUE,"",'Cuadro de mando'!A850)</f>
        <v/>
      </c>
      <c r="C839" s="13" t="str">
        <f>IF(ISBLANK('Cuadro de mando'!C850)=TRUE,"",'Cuadro de mando'!C850)</f>
        <v/>
      </c>
      <c r="D839" s="13" t="str">
        <f>IF(ISNUMBER('Cuadro de mando'!T850)=TRUE,'Cuadro de mando'!T850,"")</f>
        <v/>
      </c>
      <c r="E839" s="13" t="str">
        <f>IF(C839="","",VLOOKUP(C839,'Límites Gráfico'!$A:$D,2,FALSE))</f>
        <v/>
      </c>
      <c r="F839" s="13" t="str">
        <f>IF(C839="","",VLOOKUP(C839,'Límites Gráfico'!$A:$D,3,FALSE))</f>
        <v/>
      </c>
      <c r="G839" s="41"/>
      <c r="H839" s="91"/>
    </row>
    <row r="840" spans="1:8" x14ac:dyDescent="0.25">
      <c r="A840" s="14" t="str">
        <f>IF(ISBLANK('Cuadro de mando'!B851)=TRUE,"",'Cuadro de mando'!B851)</f>
        <v/>
      </c>
      <c r="B840" s="13" t="str">
        <f>IF(ISBLANK('Cuadro de mando'!A851)=TRUE,"",'Cuadro de mando'!A851)</f>
        <v/>
      </c>
      <c r="C840" s="13" t="str">
        <f>IF(ISBLANK('Cuadro de mando'!C851)=TRUE,"",'Cuadro de mando'!C851)</f>
        <v/>
      </c>
      <c r="D840" s="13" t="str">
        <f>IF(ISNUMBER('Cuadro de mando'!T851)=TRUE,'Cuadro de mando'!T851,"")</f>
        <v/>
      </c>
      <c r="E840" s="13" t="str">
        <f>IF(C840="","",VLOOKUP(C840,'Límites Gráfico'!$A:$D,2,FALSE))</f>
        <v/>
      </c>
      <c r="F840" s="13" t="str">
        <f>IF(C840="","",VLOOKUP(C840,'Límites Gráfico'!$A:$D,3,FALSE))</f>
        <v/>
      </c>
      <c r="G840" s="41"/>
      <c r="H840" s="91"/>
    </row>
    <row r="841" spans="1:8" x14ac:dyDescent="0.25">
      <c r="A841" s="14" t="str">
        <f>IF(ISBLANK('Cuadro de mando'!B852)=TRUE,"",'Cuadro de mando'!B852)</f>
        <v/>
      </c>
      <c r="B841" s="13" t="str">
        <f>IF(ISBLANK('Cuadro de mando'!A852)=TRUE,"",'Cuadro de mando'!A852)</f>
        <v/>
      </c>
      <c r="C841" s="13" t="str">
        <f>IF(ISBLANK('Cuadro de mando'!C852)=TRUE,"",'Cuadro de mando'!C852)</f>
        <v/>
      </c>
      <c r="D841" s="13" t="str">
        <f>IF(ISNUMBER('Cuadro de mando'!T852)=TRUE,'Cuadro de mando'!T852,"")</f>
        <v/>
      </c>
      <c r="E841" s="13" t="str">
        <f>IF(C841="","",VLOOKUP(C841,'Límites Gráfico'!$A:$D,2,FALSE))</f>
        <v/>
      </c>
      <c r="F841" s="13" t="str">
        <f>IF(C841="","",VLOOKUP(C841,'Límites Gráfico'!$A:$D,3,FALSE))</f>
        <v/>
      </c>
      <c r="G841" s="41"/>
      <c r="H841" s="91"/>
    </row>
    <row r="842" spans="1:8" x14ac:dyDescent="0.25">
      <c r="A842" s="14" t="str">
        <f>IF(ISBLANK('Cuadro de mando'!B853)=TRUE,"",'Cuadro de mando'!B853)</f>
        <v/>
      </c>
      <c r="B842" s="13" t="str">
        <f>IF(ISBLANK('Cuadro de mando'!A853)=TRUE,"",'Cuadro de mando'!A853)</f>
        <v/>
      </c>
      <c r="C842" s="13" t="str">
        <f>IF(ISBLANK('Cuadro de mando'!C853)=TRUE,"",'Cuadro de mando'!C853)</f>
        <v/>
      </c>
      <c r="D842" s="13" t="str">
        <f>IF(ISNUMBER('Cuadro de mando'!T853)=TRUE,'Cuadro de mando'!T853,"")</f>
        <v/>
      </c>
      <c r="E842" s="13" t="str">
        <f>IF(C842="","",VLOOKUP(C842,'Límites Gráfico'!$A:$D,2,FALSE))</f>
        <v/>
      </c>
      <c r="F842" s="13" t="str">
        <f>IF(C842="","",VLOOKUP(C842,'Límites Gráfico'!$A:$D,3,FALSE))</f>
        <v/>
      </c>
      <c r="G842" s="41"/>
      <c r="H842" s="91"/>
    </row>
    <row r="843" spans="1:8" x14ac:dyDescent="0.25">
      <c r="A843" s="14" t="str">
        <f>IF(ISBLANK('Cuadro de mando'!B854)=TRUE,"",'Cuadro de mando'!B854)</f>
        <v/>
      </c>
      <c r="B843" s="13" t="str">
        <f>IF(ISBLANK('Cuadro de mando'!A854)=TRUE,"",'Cuadro de mando'!A854)</f>
        <v/>
      </c>
      <c r="C843" s="13" t="str">
        <f>IF(ISBLANK('Cuadro de mando'!C854)=TRUE,"",'Cuadro de mando'!C854)</f>
        <v/>
      </c>
      <c r="D843" s="13" t="str">
        <f>IF(ISNUMBER('Cuadro de mando'!T854)=TRUE,'Cuadro de mando'!T854,"")</f>
        <v/>
      </c>
      <c r="E843" s="13" t="str">
        <f>IF(C843="","",VLOOKUP(C843,'Límites Gráfico'!$A:$D,2,FALSE))</f>
        <v/>
      </c>
      <c r="F843" s="13" t="str">
        <f>IF(C843="","",VLOOKUP(C843,'Límites Gráfico'!$A:$D,3,FALSE))</f>
        <v/>
      </c>
      <c r="G843" s="41"/>
      <c r="H843" s="91"/>
    </row>
    <row r="844" spans="1:8" x14ac:dyDescent="0.25">
      <c r="A844" s="14" t="str">
        <f>IF(ISBLANK('Cuadro de mando'!B855)=TRUE,"",'Cuadro de mando'!B855)</f>
        <v/>
      </c>
      <c r="B844" s="13" t="str">
        <f>IF(ISBLANK('Cuadro de mando'!A855)=TRUE,"",'Cuadro de mando'!A855)</f>
        <v/>
      </c>
      <c r="C844" s="13" t="str">
        <f>IF(ISBLANK('Cuadro de mando'!C855)=TRUE,"",'Cuadro de mando'!C855)</f>
        <v/>
      </c>
      <c r="D844" s="13" t="str">
        <f>IF(ISNUMBER('Cuadro de mando'!T855)=TRUE,'Cuadro de mando'!T855,"")</f>
        <v/>
      </c>
      <c r="E844" s="13" t="str">
        <f>IF(C844="","",VLOOKUP(C844,'Límites Gráfico'!$A:$D,2,FALSE))</f>
        <v/>
      </c>
      <c r="F844" s="13" t="str">
        <f>IF(C844="","",VLOOKUP(C844,'Límites Gráfico'!$A:$D,3,FALSE))</f>
        <v/>
      </c>
      <c r="G844" s="41"/>
      <c r="H844" s="91"/>
    </row>
    <row r="845" spans="1:8" x14ac:dyDescent="0.25">
      <c r="A845" s="14" t="str">
        <f>IF(ISBLANK('Cuadro de mando'!B856)=TRUE,"",'Cuadro de mando'!B856)</f>
        <v/>
      </c>
      <c r="B845" s="13" t="str">
        <f>IF(ISBLANK('Cuadro de mando'!A856)=TRUE,"",'Cuadro de mando'!A856)</f>
        <v/>
      </c>
      <c r="C845" s="13" t="str">
        <f>IF(ISBLANK('Cuadro de mando'!C856)=TRUE,"",'Cuadro de mando'!C856)</f>
        <v/>
      </c>
      <c r="D845" s="13" t="str">
        <f>IF(ISNUMBER('Cuadro de mando'!T856)=TRUE,'Cuadro de mando'!T856,"")</f>
        <v/>
      </c>
      <c r="E845" s="13" t="str">
        <f>IF(C845="","",VLOOKUP(C845,'Límites Gráfico'!$A:$D,2,FALSE))</f>
        <v/>
      </c>
      <c r="F845" s="13" t="str">
        <f>IF(C845="","",VLOOKUP(C845,'Límites Gráfico'!$A:$D,3,FALSE))</f>
        <v/>
      </c>
      <c r="G845" s="41"/>
      <c r="H845" s="91"/>
    </row>
    <row r="846" spans="1:8" x14ac:dyDescent="0.25">
      <c r="A846" s="14" t="str">
        <f>IF(ISBLANK('Cuadro de mando'!B857)=TRUE,"",'Cuadro de mando'!B857)</f>
        <v/>
      </c>
      <c r="B846" s="13" t="str">
        <f>IF(ISBLANK('Cuadro de mando'!A857)=TRUE,"",'Cuadro de mando'!A857)</f>
        <v/>
      </c>
      <c r="C846" s="13" t="str">
        <f>IF(ISBLANK('Cuadro de mando'!C857)=TRUE,"",'Cuadro de mando'!C857)</f>
        <v/>
      </c>
      <c r="D846" s="13" t="str">
        <f>IF(ISNUMBER('Cuadro de mando'!T857)=TRUE,'Cuadro de mando'!T857,"")</f>
        <v/>
      </c>
      <c r="E846" s="13" t="str">
        <f>IF(C846="","",VLOOKUP(C846,'Límites Gráfico'!$A:$D,2,FALSE))</f>
        <v/>
      </c>
      <c r="F846" s="13" t="str">
        <f>IF(C846="","",VLOOKUP(C846,'Límites Gráfico'!$A:$D,3,FALSE))</f>
        <v/>
      </c>
      <c r="G846" s="41"/>
      <c r="H846" s="91"/>
    </row>
    <row r="847" spans="1:8" x14ac:dyDescent="0.25">
      <c r="A847" s="14" t="str">
        <f>IF(ISBLANK('Cuadro de mando'!B858)=TRUE,"",'Cuadro de mando'!B858)</f>
        <v/>
      </c>
      <c r="B847" s="13" t="str">
        <f>IF(ISBLANK('Cuadro de mando'!A858)=TRUE,"",'Cuadro de mando'!A858)</f>
        <v/>
      </c>
      <c r="C847" s="13" t="str">
        <f>IF(ISBLANK('Cuadro de mando'!C858)=TRUE,"",'Cuadro de mando'!C858)</f>
        <v/>
      </c>
      <c r="D847" s="13" t="str">
        <f>IF(ISNUMBER('Cuadro de mando'!T858)=TRUE,'Cuadro de mando'!T858,"")</f>
        <v/>
      </c>
      <c r="E847" s="13" t="str">
        <f>IF(C847="","",VLOOKUP(C847,'Límites Gráfico'!$A:$D,2,FALSE))</f>
        <v/>
      </c>
      <c r="F847" s="13" t="str">
        <f>IF(C847="","",VLOOKUP(C847,'Límites Gráfico'!$A:$D,3,FALSE))</f>
        <v/>
      </c>
      <c r="G847" s="41"/>
      <c r="H847" s="91"/>
    </row>
    <row r="848" spans="1:8" x14ac:dyDescent="0.25">
      <c r="A848" s="14" t="str">
        <f>IF(ISBLANK('Cuadro de mando'!B859)=TRUE,"",'Cuadro de mando'!B859)</f>
        <v/>
      </c>
      <c r="B848" s="13" t="str">
        <f>IF(ISBLANK('Cuadro de mando'!A859)=TRUE,"",'Cuadro de mando'!A859)</f>
        <v/>
      </c>
      <c r="C848" s="13" t="str">
        <f>IF(ISBLANK('Cuadro de mando'!C859)=TRUE,"",'Cuadro de mando'!C859)</f>
        <v/>
      </c>
      <c r="D848" s="13" t="str">
        <f>IF(ISNUMBER('Cuadro de mando'!T859)=TRUE,'Cuadro de mando'!T859,"")</f>
        <v/>
      </c>
      <c r="E848" s="13" t="str">
        <f>IF(C848="","",VLOOKUP(C848,'Límites Gráfico'!$A:$D,2,FALSE))</f>
        <v/>
      </c>
      <c r="F848" s="13" t="str">
        <f>IF(C848="","",VLOOKUP(C848,'Límites Gráfico'!$A:$D,3,FALSE))</f>
        <v/>
      </c>
      <c r="G848" s="41"/>
      <c r="H848" s="91"/>
    </row>
    <row r="849" spans="1:8" x14ac:dyDescent="0.25">
      <c r="A849" s="14" t="str">
        <f>IF(ISBLANK('Cuadro de mando'!B860)=TRUE,"",'Cuadro de mando'!B860)</f>
        <v/>
      </c>
      <c r="B849" s="13" t="str">
        <f>IF(ISBLANK('Cuadro de mando'!A860)=TRUE,"",'Cuadro de mando'!A860)</f>
        <v/>
      </c>
      <c r="C849" s="13" t="str">
        <f>IF(ISBLANK('Cuadro de mando'!C860)=TRUE,"",'Cuadro de mando'!C860)</f>
        <v/>
      </c>
      <c r="D849" s="13" t="str">
        <f>IF(ISNUMBER('Cuadro de mando'!T860)=TRUE,'Cuadro de mando'!T860,"")</f>
        <v/>
      </c>
      <c r="E849" s="13" t="str">
        <f>IF(C849="","",VLOOKUP(C849,'Límites Gráfico'!$A:$D,2,FALSE))</f>
        <v/>
      </c>
      <c r="F849" s="13" t="str">
        <f>IF(C849="","",VLOOKUP(C849,'Límites Gráfico'!$A:$D,3,FALSE))</f>
        <v/>
      </c>
      <c r="G849" s="41"/>
      <c r="H849" s="91"/>
    </row>
    <row r="850" spans="1:8" x14ac:dyDescent="0.25">
      <c r="A850" s="14" t="str">
        <f>IF(ISBLANK('Cuadro de mando'!B861)=TRUE,"",'Cuadro de mando'!B861)</f>
        <v/>
      </c>
      <c r="B850" s="13" t="str">
        <f>IF(ISBLANK('Cuadro de mando'!A861)=TRUE,"",'Cuadro de mando'!A861)</f>
        <v/>
      </c>
      <c r="C850" s="13" t="str">
        <f>IF(ISBLANK('Cuadro de mando'!C861)=TRUE,"",'Cuadro de mando'!C861)</f>
        <v/>
      </c>
      <c r="D850" s="13" t="str">
        <f>IF(ISNUMBER('Cuadro de mando'!T861)=TRUE,'Cuadro de mando'!T861,"")</f>
        <v/>
      </c>
      <c r="E850" s="13" t="str">
        <f>IF(C850="","",VLOOKUP(C850,'Límites Gráfico'!$A:$D,2,FALSE))</f>
        <v/>
      </c>
      <c r="F850" s="13" t="str">
        <f>IF(C850="","",VLOOKUP(C850,'Límites Gráfico'!$A:$D,3,FALSE))</f>
        <v/>
      </c>
      <c r="G850" s="41"/>
      <c r="H850" s="91"/>
    </row>
    <row r="851" spans="1:8" x14ac:dyDescent="0.25">
      <c r="A851" s="14" t="str">
        <f>IF(ISBLANK('Cuadro de mando'!B862)=TRUE,"",'Cuadro de mando'!B862)</f>
        <v/>
      </c>
      <c r="B851" s="13" t="str">
        <f>IF(ISBLANK('Cuadro de mando'!A862)=TRUE,"",'Cuadro de mando'!A862)</f>
        <v/>
      </c>
      <c r="C851" s="13" t="str">
        <f>IF(ISBLANK('Cuadro de mando'!C862)=TRUE,"",'Cuadro de mando'!C862)</f>
        <v/>
      </c>
      <c r="D851" s="13" t="str">
        <f>IF(ISNUMBER('Cuadro de mando'!T862)=TRUE,'Cuadro de mando'!T862,"")</f>
        <v/>
      </c>
      <c r="E851" s="13" t="str">
        <f>IF(C851="","",VLOOKUP(C851,'Límites Gráfico'!$A:$D,2,FALSE))</f>
        <v/>
      </c>
      <c r="F851" s="13" t="str">
        <f>IF(C851="","",VLOOKUP(C851,'Límites Gráfico'!$A:$D,3,FALSE))</f>
        <v/>
      </c>
      <c r="G851" s="41"/>
      <c r="H851" s="91"/>
    </row>
    <row r="852" spans="1:8" x14ac:dyDescent="0.25">
      <c r="A852" s="14" t="str">
        <f>IF(ISBLANK('Cuadro de mando'!B863)=TRUE,"",'Cuadro de mando'!B863)</f>
        <v/>
      </c>
      <c r="B852" s="13" t="str">
        <f>IF(ISBLANK('Cuadro de mando'!A863)=TRUE,"",'Cuadro de mando'!A863)</f>
        <v/>
      </c>
      <c r="C852" s="13" t="str">
        <f>IF(ISBLANK('Cuadro de mando'!C863)=TRUE,"",'Cuadro de mando'!C863)</f>
        <v/>
      </c>
      <c r="D852" s="13" t="str">
        <f>IF(ISNUMBER('Cuadro de mando'!T863)=TRUE,'Cuadro de mando'!T863,"")</f>
        <v/>
      </c>
      <c r="E852" s="13" t="str">
        <f>IF(C852="","",VLOOKUP(C852,'Límites Gráfico'!$A:$D,2,FALSE))</f>
        <v/>
      </c>
      <c r="F852" s="13" t="str">
        <f>IF(C852="","",VLOOKUP(C852,'Límites Gráfico'!$A:$D,3,FALSE))</f>
        <v/>
      </c>
      <c r="G852" s="41"/>
      <c r="H852" s="91"/>
    </row>
    <row r="853" spans="1:8" x14ac:dyDescent="0.25">
      <c r="A853" s="14" t="str">
        <f>IF(ISBLANK('Cuadro de mando'!B864)=TRUE,"",'Cuadro de mando'!B864)</f>
        <v/>
      </c>
      <c r="B853" s="13" t="str">
        <f>IF(ISBLANK('Cuadro de mando'!A864)=TRUE,"",'Cuadro de mando'!A864)</f>
        <v/>
      </c>
      <c r="C853" s="13" t="str">
        <f>IF(ISBLANK('Cuadro de mando'!C864)=TRUE,"",'Cuadro de mando'!C864)</f>
        <v/>
      </c>
      <c r="D853" s="13" t="str">
        <f>IF(ISNUMBER('Cuadro de mando'!T864)=TRUE,'Cuadro de mando'!T864,"")</f>
        <v/>
      </c>
      <c r="E853" s="13" t="str">
        <f>IF(C853="","",VLOOKUP(C853,'Límites Gráfico'!$A:$D,2,FALSE))</f>
        <v/>
      </c>
      <c r="F853" s="13" t="str">
        <f>IF(C853="","",VLOOKUP(C853,'Límites Gráfico'!$A:$D,3,FALSE))</f>
        <v/>
      </c>
      <c r="G853" s="41"/>
      <c r="H853" s="91"/>
    </row>
    <row r="854" spans="1:8" x14ac:dyDescent="0.25">
      <c r="A854" s="14" t="str">
        <f>IF(ISBLANK('Cuadro de mando'!B865)=TRUE,"",'Cuadro de mando'!B865)</f>
        <v/>
      </c>
      <c r="B854" s="13" t="str">
        <f>IF(ISBLANK('Cuadro de mando'!A865)=TRUE,"",'Cuadro de mando'!A865)</f>
        <v/>
      </c>
      <c r="C854" s="13" t="str">
        <f>IF(ISBLANK('Cuadro de mando'!C865)=TRUE,"",'Cuadro de mando'!C865)</f>
        <v/>
      </c>
      <c r="D854" s="13" t="str">
        <f>IF(ISNUMBER('Cuadro de mando'!T865)=TRUE,'Cuadro de mando'!T865,"")</f>
        <v/>
      </c>
      <c r="E854" s="13" t="str">
        <f>IF(C854="","",VLOOKUP(C854,'Límites Gráfico'!$A:$D,2,FALSE))</f>
        <v/>
      </c>
      <c r="F854" s="13" t="str">
        <f>IF(C854="","",VLOOKUP(C854,'Límites Gráfico'!$A:$D,3,FALSE))</f>
        <v/>
      </c>
      <c r="G854" s="41"/>
      <c r="H854" s="91"/>
    </row>
    <row r="855" spans="1:8" x14ac:dyDescent="0.25">
      <c r="A855" s="14" t="str">
        <f>IF(ISBLANK('Cuadro de mando'!B866)=TRUE,"",'Cuadro de mando'!B866)</f>
        <v/>
      </c>
      <c r="B855" s="13" t="str">
        <f>IF(ISBLANK('Cuadro de mando'!A866)=TRUE,"",'Cuadro de mando'!A866)</f>
        <v/>
      </c>
      <c r="C855" s="13" t="str">
        <f>IF(ISBLANK('Cuadro de mando'!C866)=TRUE,"",'Cuadro de mando'!C866)</f>
        <v/>
      </c>
      <c r="D855" s="13" t="str">
        <f>IF(ISNUMBER('Cuadro de mando'!T866)=TRUE,'Cuadro de mando'!T866,"")</f>
        <v/>
      </c>
      <c r="E855" s="13" t="str">
        <f>IF(C855="","",VLOOKUP(C855,'Límites Gráfico'!$A:$D,2,FALSE))</f>
        <v/>
      </c>
      <c r="F855" s="13" t="str">
        <f>IF(C855="","",VLOOKUP(C855,'Límites Gráfico'!$A:$D,3,FALSE))</f>
        <v/>
      </c>
      <c r="G855" s="41"/>
      <c r="H855" s="91"/>
    </row>
    <row r="856" spans="1:8" x14ac:dyDescent="0.25">
      <c r="A856" s="14" t="str">
        <f>IF(ISBLANK('Cuadro de mando'!B867)=TRUE,"",'Cuadro de mando'!B867)</f>
        <v/>
      </c>
      <c r="B856" s="13" t="str">
        <f>IF(ISBLANK('Cuadro de mando'!A867)=TRUE,"",'Cuadro de mando'!A867)</f>
        <v/>
      </c>
      <c r="C856" s="13" t="str">
        <f>IF(ISBLANK('Cuadro de mando'!C867)=TRUE,"",'Cuadro de mando'!C867)</f>
        <v/>
      </c>
      <c r="D856" s="13" t="str">
        <f>IF(ISNUMBER('Cuadro de mando'!T867)=TRUE,'Cuadro de mando'!T867,"")</f>
        <v/>
      </c>
      <c r="E856" s="13" t="str">
        <f>IF(C856="","",VLOOKUP(C856,'Límites Gráfico'!$A:$D,2,FALSE))</f>
        <v/>
      </c>
      <c r="F856" s="13" t="str">
        <f>IF(C856="","",VLOOKUP(C856,'Límites Gráfico'!$A:$D,3,FALSE))</f>
        <v/>
      </c>
      <c r="G856" s="41"/>
      <c r="H856" s="91"/>
    </row>
    <row r="857" spans="1:8" x14ac:dyDescent="0.25">
      <c r="A857" s="14" t="str">
        <f>IF(ISBLANK('Cuadro de mando'!B868)=TRUE,"",'Cuadro de mando'!B868)</f>
        <v/>
      </c>
      <c r="B857" s="13" t="str">
        <f>IF(ISBLANK('Cuadro de mando'!A868)=TRUE,"",'Cuadro de mando'!A868)</f>
        <v/>
      </c>
      <c r="C857" s="13" t="str">
        <f>IF(ISBLANK('Cuadro de mando'!C868)=TRUE,"",'Cuadro de mando'!C868)</f>
        <v/>
      </c>
      <c r="D857" s="13" t="str">
        <f>IF(ISNUMBER('Cuadro de mando'!T868)=TRUE,'Cuadro de mando'!T868,"")</f>
        <v/>
      </c>
      <c r="E857" s="13" t="str">
        <f>IF(C857="","",VLOOKUP(C857,'Límites Gráfico'!$A:$D,2,FALSE))</f>
        <v/>
      </c>
      <c r="F857" s="13" t="str">
        <f>IF(C857="","",VLOOKUP(C857,'Límites Gráfico'!$A:$D,3,FALSE))</f>
        <v/>
      </c>
      <c r="G857" s="41"/>
      <c r="H857" s="91"/>
    </row>
    <row r="858" spans="1:8" x14ac:dyDescent="0.25">
      <c r="A858" s="14" t="str">
        <f>IF(ISBLANK('Cuadro de mando'!B869)=TRUE,"",'Cuadro de mando'!B869)</f>
        <v/>
      </c>
      <c r="B858" s="13" t="str">
        <f>IF(ISBLANK('Cuadro de mando'!A869)=TRUE,"",'Cuadro de mando'!A869)</f>
        <v/>
      </c>
      <c r="C858" s="13" t="str">
        <f>IF(ISBLANK('Cuadro de mando'!C869)=TRUE,"",'Cuadro de mando'!C869)</f>
        <v/>
      </c>
      <c r="D858" s="13" t="str">
        <f>IF(ISNUMBER('Cuadro de mando'!T869)=TRUE,'Cuadro de mando'!T869,"")</f>
        <v/>
      </c>
      <c r="E858" s="13" t="str">
        <f>IF(C858="","",VLOOKUP(C858,'Límites Gráfico'!$A:$D,2,FALSE))</f>
        <v/>
      </c>
      <c r="F858" s="13" t="str">
        <f>IF(C858="","",VLOOKUP(C858,'Límites Gráfico'!$A:$D,3,FALSE))</f>
        <v/>
      </c>
      <c r="G858" s="41"/>
      <c r="H858" s="91"/>
    </row>
    <row r="859" spans="1:8" x14ac:dyDescent="0.25">
      <c r="A859" s="14" t="str">
        <f>IF(ISBLANK('Cuadro de mando'!B870)=TRUE,"",'Cuadro de mando'!B870)</f>
        <v/>
      </c>
      <c r="B859" s="13" t="str">
        <f>IF(ISBLANK('Cuadro de mando'!A870)=TRUE,"",'Cuadro de mando'!A870)</f>
        <v/>
      </c>
      <c r="C859" s="13" t="str">
        <f>IF(ISBLANK('Cuadro de mando'!C870)=TRUE,"",'Cuadro de mando'!C870)</f>
        <v/>
      </c>
      <c r="D859" s="13" t="str">
        <f>IF(ISNUMBER('Cuadro de mando'!T870)=TRUE,'Cuadro de mando'!T870,"")</f>
        <v/>
      </c>
      <c r="E859" s="13" t="str">
        <f>IF(C859="","",VLOOKUP(C859,'Límites Gráfico'!$A:$D,2,FALSE))</f>
        <v/>
      </c>
      <c r="F859" s="13" t="str">
        <f>IF(C859="","",VLOOKUP(C859,'Límites Gráfico'!$A:$D,3,FALSE))</f>
        <v/>
      </c>
      <c r="G859" s="41"/>
      <c r="H859" s="91"/>
    </row>
    <row r="860" spans="1:8" x14ac:dyDescent="0.25">
      <c r="A860" s="14" t="str">
        <f>IF(ISBLANK('Cuadro de mando'!B871)=TRUE,"",'Cuadro de mando'!B871)</f>
        <v/>
      </c>
      <c r="B860" s="13" t="str">
        <f>IF(ISBLANK('Cuadro de mando'!A871)=TRUE,"",'Cuadro de mando'!A871)</f>
        <v/>
      </c>
      <c r="C860" s="13" t="str">
        <f>IF(ISBLANK('Cuadro de mando'!C871)=TRUE,"",'Cuadro de mando'!C871)</f>
        <v/>
      </c>
      <c r="D860" s="13" t="str">
        <f>IF(ISNUMBER('Cuadro de mando'!T871)=TRUE,'Cuadro de mando'!T871,"")</f>
        <v/>
      </c>
      <c r="E860" s="13" t="str">
        <f>IF(C860="","",VLOOKUP(C860,'Límites Gráfico'!$A:$D,2,FALSE))</f>
        <v/>
      </c>
      <c r="F860" s="13" t="str">
        <f>IF(C860="","",VLOOKUP(C860,'Límites Gráfico'!$A:$D,3,FALSE))</f>
        <v/>
      </c>
      <c r="G860" s="41"/>
      <c r="H860" s="91"/>
    </row>
    <row r="861" spans="1:8" x14ac:dyDescent="0.25">
      <c r="A861" s="14" t="str">
        <f>IF(ISBLANK('Cuadro de mando'!B872)=TRUE,"",'Cuadro de mando'!B872)</f>
        <v/>
      </c>
      <c r="B861" s="13" t="str">
        <f>IF(ISBLANK('Cuadro de mando'!A872)=TRUE,"",'Cuadro de mando'!A872)</f>
        <v/>
      </c>
      <c r="C861" s="13" t="str">
        <f>IF(ISBLANK('Cuadro de mando'!C872)=TRUE,"",'Cuadro de mando'!C872)</f>
        <v/>
      </c>
      <c r="D861" s="13" t="str">
        <f>IF(ISNUMBER('Cuadro de mando'!T872)=TRUE,'Cuadro de mando'!T872,"")</f>
        <v/>
      </c>
      <c r="E861" s="13" t="str">
        <f>IF(C861="","",VLOOKUP(C861,'Límites Gráfico'!$A:$D,2,FALSE))</f>
        <v/>
      </c>
      <c r="F861" s="13" t="str">
        <f>IF(C861="","",VLOOKUP(C861,'Límites Gráfico'!$A:$D,3,FALSE))</f>
        <v/>
      </c>
      <c r="G861" s="41"/>
      <c r="H861" s="91"/>
    </row>
    <row r="862" spans="1:8" x14ac:dyDescent="0.25">
      <c r="A862" s="14" t="str">
        <f>IF(ISBLANK('Cuadro de mando'!B873)=TRUE,"",'Cuadro de mando'!B873)</f>
        <v/>
      </c>
      <c r="B862" s="13" t="str">
        <f>IF(ISBLANK('Cuadro de mando'!A873)=TRUE,"",'Cuadro de mando'!A873)</f>
        <v/>
      </c>
      <c r="C862" s="13" t="str">
        <f>IF(ISBLANK('Cuadro de mando'!C873)=TRUE,"",'Cuadro de mando'!C873)</f>
        <v/>
      </c>
      <c r="D862" s="13" t="str">
        <f>IF(ISNUMBER('Cuadro de mando'!T873)=TRUE,'Cuadro de mando'!T873,"")</f>
        <v/>
      </c>
      <c r="E862" s="13" t="str">
        <f>IF(C862="","",VLOOKUP(C862,'Límites Gráfico'!$A:$D,2,FALSE))</f>
        <v/>
      </c>
      <c r="F862" s="13" t="str">
        <f>IF(C862="","",VLOOKUP(C862,'Límites Gráfico'!$A:$D,3,FALSE))</f>
        <v/>
      </c>
      <c r="G862" s="41"/>
      <c r="H862" s="91"/>
    </row>
    <row r="863" spans="1:8" x14ac:dyDescent="0.25">
      <c r="A863" s="14" t="str">
        <f>IF(ISBLANK('Cuadro de mando'!B874)=TRUE,"",'Cuadro de mando'!B874)</f>
        <v/>
      </c>
      <c r="B863" s="13" t="str">
        <f>IF(ISBLANK('Cuadro de mando'!A874)=TRUE,"",'Cuadro de mando'!A874)</f>
        <v/>
      </c>
      <c r="C863" s="13" t="str">
        <f>IF(ISBLANK('Cuadro de mando'!C874)=TRUE,"",'Cuadro de mando'!C874)</f>
        <v/>
      </c>
      <c r="D863" s="13" t="str">
        <f>IF(ISNUMBER('Cuadro de mando'!T874)=TRUE,'Cuadro de mando'!T874,"")</f>
        <v/>
      </c>
      <c r="E863" s="13" t="str">
        <f>IF(C863="","",VLOOKUP(C863,'Límites Gráfico'!$A:$D,2,FALSE))</f>
        <v/>
      </c>
      <c r="F863" s="13" t="str">
        <f>IF(C863="","",VLOOKUP(C863,'Límites Gráfico'!$A:$D,3,FALSE))</f>
        <v/>
      </c>
      <c r="G863" s="41"/>
      <c r="H863" s="91"/>
    </row>
    <row r="864" spans="1:8" x14ac:dyDescent="0.25">
      <c r="A864" s="14" t="str">
        <f>IF(ISBLANK('Cuadro de mando'!B875)=TRUE,"",'Cuadro de mando'!B875)</f>
        <v/>
      </c>
      <c r="B864" s="13" t="str">
        <f>IF(ISBLANK('Cuadro de mando'!A875)=TRUE,"",'Cuadro de mando'!A875)</f>
        <v/>
      </c>
      <c r="C864" s="13" t="str">
        <f>IF(ISBLANK('Cuadro de mando'!C875)=TRUE,"",'Cuadro de mando'!C875)</f>
        <v/>
      </c>
      <c r="D864" s="13" t="str">
        <f>IF(ISNUMBER('Cuadro de mando'!T875)=TRUE,'Cuadro de mando'!T875,"")</f>
        <v/>
      </c>
      <c r="E864" s="13" t="str">
        <f>IF(C864="","",VLOOKUP(C864,'Límites Gráfico'!$A:$D,2,FALSE))</f>
        <v/>
      </c>
      <c r="F864" s="13" t="str">
        <f>IF(C864="","",VLOOKUP(C864,'Límites Gráfico'!$A:$D,3,FALSE))</f>
        <v/>
      </c>
      <c r="G864" s="41"/>
      <c r="H864" s="91"/>
    </row>
    <row r="865" spans="1:8" x14ac:dyDescent="0.25">
      <c r="A865" s="14" t="str">
        <f>IF(ISBLANK('Cuadro de mando'!B876)=TRUE,"",'Cuadro de mando'!B876)</f>
        <v/>
      </c>
      <c r="B865" s="13" t="str">
        <f>IF(ISBLANK('Cuadro de mando'!A876)=TRUE,"",'Cuadro de mando'!A876)</f>
        <v/>
      </c>
      <c r="C865" s="13" t="str">
        <f>IF(ISBLANK('Cuadro de mando'!C876)=TRUE,"",'Cuadro de mando'!C876)</f>
        <v/>
      </c>
      <c r="D865" s="13" t="str">
        <f>IF(ISNUMBER('Cuadro de mando'!T876)=TRUE,'Cuadro de mando'!T876,"")</f>
        <v/>
      </c>
      <c r="E865" s="13" t="str">
        <f>IF(C865="","",VLOOKUP(C865,'Límites Gráfico'!$A:$D,2,FALSE))</f>
        <v/>
      </c>
      <c r="F865" s="13" t="str">
        <f>IF(C865="","",VLOOKUP(C865,'Límites Gráfico'!$A:$D,3,FALSE))</f>
        <v/>
      </c>
      <c r="G865" s="41"/>
      <c r="H865" s="91"/>
    </row>
    <row r="866" spans="1:8" x14ac:dyDescent="0.25">
      <c r="A866" s="14" t="str">
        <f>IF(ISBLANK('Cuadro de mando'!B877)=TRUE,"",'Cuadro de mando'!B877)</f>
        <v/>
      </c>
      <c r="B866" s="13" t="str">
        <f>IF(ISBLANK('Cuadro de mando'!A877)=TRUE,"",'Cuadro de mando'!A877)</f>
        <v/>
      </c>
      <c r="C866" s="13" t="str">
        <f>IF(ISBLANK('Cuadro de mando'!C877)=TRUE,"",'Cuadro de mando'!C877)</f>
        <v/>
      </c>
      <c r="D866" s="13" t="str">
        <f>IF(ISNUMBER('Cuadro de mando'!T877)=TRUE,'Cuadro de mando'!T877,"")</f>
        <v/>
      </c>
      <c r="E866" s="13" t="str">
        <f>IF(C866="","",VLOOKUP(C866,'Límites Gráfico'!$A:$D,2,FALSE))</f>
        <v/>
      </c>
      <c r="F866" s="13" t="str">
        <f>IF(C866="","",VLOOKUP(C866,'Límites Gráfico'!$A:$D,3,FALSE))</f>
        <v/>
      </c>
      <c r="G866" s="41"/>
      <c r="H866" s="91"/>
    </row>
    <row r="867" spans="1:8" x14ac:dyDescent="0.25">
      <c r="A867" s="14" t="str">
        <f>IF(ISBLANK('Cuadro de mando'!B878)=TRUE,"",'Cuadro de mando'!B878)</f>
        <v/>
      </c>
      <c r="B867" s="13" t="str">
        <f>IF(ISBLANK('Cuadro de mando'!A878)=TRUE,"",'Cuadro de mando'!A878)</f>
        <v/>
      </c>
      <c r="C867" s="13" t="str">
        <f>IF(ISBLANK('Cuadro de mando'!C878)=TRUE,"",'Cuadro de mando'!C878)</f>
        <v/>
      </c>
      <c r="D867" s="13" t="str">
        <f>IF(ISNUMBER('Cuadro de mando'!T878)=TRUE,'Cuadro de mando'!T878,"")</f>
        <v/>
      </c>
      <c r="E867" s="13" t="str">
        <f>IF(C867="","",VLOOKUP(C867,'Límites Gráfico'!$A:$D,2,FALSE))</f>
        <v/>
      </c>
      <c r="F867" s="13" t="str">
        <f>IF(C867="","",VLOOKUP(C867,'Límites Gráfico'!$A:$D,3,FALSE))</f>
        <v/>
      </c>
      <c r="G867" s="41"/>
      <c r="H867" s="91"/>
    </row>
    <row r="868" spans="1:8" x14ac:dyDescent="0.25">
      <c r="A868" s="14" t="str">
        <f>IF(ISBLANK('Cuadro de mando'!B879)=TRUE,"",'Cuadro de mando'!B879)</f>
        <v/>
      </c>
      <c r="B868" s="13" t="str">
        <f>IF(ISBLANK('Cuadro de mando'!A879)=TRUE,"",'Cuadro de mando'!A879)</f>
        <v/>
      </c>
      <c r="C868" s="13" t="str">
        <f>IF(ISBLANK('Cuadro de mando'!C879)=TRUE,"",'Cuadro de mando'!C879)</f>
        <v/>
      </c>
      <c r="D868" s="13" t="str">
        <f>IF(ISNUMBER('Cuadro de mando'!T879)=TRUE,'Cuadro de mando'!T879,"")</f>
        <v/>
      </c>
      <c r="E868" s="13" t="str">
        <f>IF(C868="","",VLOOKUP(C868,'Límites Gráfico'!$A:$D,2,FALSE))</f>
        <v/>
      </c>
      <c r="F868" s="13" t="str">
        <f>IF(C868="","",VLOOKUP(C868,'Límites Gráfico'!$A:$D,3,FALSE))</f>
        <v/>
      </c>
      <c r="G868" s="41"/>
      <c r="H868" s="91"/>
    </row>
    <row r="869" spans="1:8" x14ac:dyDescent="0.25">
      <c r="A869" s="14" t="str">
        <f>IF(ISBLANK('Cuadro de mando'!B880)=TRUE,"",'Cuadro de mando'!B880)</f>
        <v/>
      </c>
      <c r="B869" s="13" t="str">
        <f>IF(ISBLANK('Cuadro de mando'!A880)=TRUE,"",'Cuadro de mando'!A880)</f>
        <v/>
      </c>
      <c r="C869" s="13" t="str">
        <f>IF(ISBLANK('Cuadro de mando'!C880)=TRUE,"",'Cuadro de mando'!C880)</f>
        <v/>
      </c>
      <c r="D869" s="13" t="str">
        <f>IF(ISNUMBER('Cuadro de mando'!T880)=TRUE,'Cuadro de mando'!T880,"")</f>
        <v/>
      </c>
      <c r="E869" s="13" t="str">
        <f>IF(C869="","",VLOOKUP(C869,'Límites Gráfico'!$A:$D,2,FALSE))</f>
        <v/>
      </c>
      <c r="F869" s="13" t="str">
        <f>IF(C869="","",VLOOKUP(C869,'Límites Gráfico'!$A:$D,3,FALSE))</f>
        <v/>
      </c>
      <c r="G869" s="41"/>
      <c r="H869" s="91"/>
    </row>
    <row r="870" spans="1:8" x14ac:dyDescent="0.25">
      <c r="A870" s="14" t="str">
        <f>IF(ISBLANK('Cuadro de mando'!B881)=TRUE,"",'Cuadro de mando'!B881)</f>
        <v/>
      </c>
      <c r="B870" s="13" t="str">
        <f>IF(ISBLANK('Cuadro de mando'!A881)=TRUE,"",'Cuadro de mando'!A881)</f>
        <v/>
      </c>
      <c r="C870" s="13" t="str">
        <f>IF(ISBLANK('Cuadro de mando'!C881)=TRUE,"",'Cuadro de mando'!C881)</f>
        <v/>
      </c>
      <c r="D870" s="13" t="str">
        <f>IF(ISNUMBER('Cuadro de mando'!T881)=TRUE,'Cuadro de mando'!T881,"")</f>
        <v/>
      </c>
      <c r="E870" s="13" t="str">
        <f>IF(C870="","",VLOOKUP(C870,'Límites Gráfico'!$A:$D,2,FALSE))</f>
        <v/>
      </c>
      <c r="F870" s="13" t="str">
        <f>IF(C870="","",VLOOKUP(C870,'Límites Gráfico'!$A:$D,3,FALSE))</f>
        <v/>
      </c>
      <c r="G870" s="41"/>
      <c r="H870" s="91"/>
    </row>
    <row r="871" spans="1:8" x14ac:dyDescent="0.25">
      <c r="A871" s="14" t="str">
        <f>IF(ISBLANK('Cuadro de mando'!B882)=TRUE,"",'Cuadro de mando'!B882)</f>
        <v/>
      </c>
      <c r="B871" s="13" t="str">
        <f>IF(ISBLANK('Cuadro de mando'!A882)=TRUE,"",'Cuadro de mando'!A882)</f>
        <v/>
      </c>
      <c r="C871" s="13" t="str">
        <f>IF(ISBLANK('Cuadro de mando'!C882)=TRUE,"",'Cuadro de mando'!C882)</f>
        <v/>
      </c>
      <c r="D871" s="13" t="str">
        <f>IF(ISNUMBER('Cuadro de mando'!T882)=TRUE,'Cuadro de mando'!T882,"")</f>
        <v/>
      </c>
      <c r="E871" s="13" t="str">
        <f>IF(C871="","",VLOOKUP(C871,'Límites Gráfico'!$A:$D,2,FALSE))</f>
        <v/>
      </c>
      <c r="F871" s="13" t="str">
        <f>IF(C871="","",VLOOKUP(C871,'Límites Gráfico'!$A:$D,3,FALSE))</f>
        <v/>
      </c>
      <c r="G871" s="41"/>
      <c r="H871" s="91"/>
    </row>
    <row r="872" spans="1:8" x14ac:dyDescent="0.25">
      <c r="A872" s="14" t="str">
        <f>IF(ISBLANK('Cuadro de mando'!B883)=TRUE,"",'Cuadro de mando'!B883)</f>
        <v/>
      </c>
      <c r="B872" s="13" t="str">
        <f>IF(ISBLANK('Cuadro de mando'!A883)=TRUE,"",'Cuadro de mando'!A883)</f>
        <v/>
      </c>
      <c r="C872" s="13" t="str">
        <f>IF(ISBLANK('Cuadro de mando'!C883)=TRUE,"",'Cuadro de mando'!C883)</f>
        <v/>
      </c>
      <c r="D872" s="13" t="str">
        <f>IF(ISNUMBER('Cuadro de mando'!T883)=TRUE,'Cuadro de mando'!T883,"")</f>
        <v/>
      </c>
      <c r="E872" s="13" t="str">
        <f>IF(C872="","",VLOOKUP(C872,'Límites Gráfico'!$A:$D,2,FALSE))</f>
        <v/>
      </c>
      <c r="F872" s="13" t="str">
        <f>IF(C872="","",VLOOKUP(C872,'Límites Gráfico'!$A:$D,3,FALSE))</f>
        <v/>
      </c>
      <c r="G872" s="41"/>
      <c r="H872" s="91"/>
    </row>
    <row r="873" spans="1:8" x14ac:dyDescent="0.25">
      <c r="A873" s="14" t="str">
        <f>IF(ISBLANK('Cuadro de mando'!B884)=TRUE,"",'Cuadro de mando'!B884)</f>
        <v/>
      </c>
      <c r="B873" s="13" t="str">
        <f>IF(ISBLANK('Cuadro de mando'!A884)=TRUE,"",'Cuadro de mando'!A884)</f>
        <v/>
      </c>
      <c r="C873" s="13" t="str">
        <f>IF(ISBLANK('Cuadro de mando'!C884)=TRUE,"",'Cuadro de mando'!C884)</f>
        <v/>
      </c>
      <c r="D873" s="13" t="str">
        <f>IF(ISNUMBER('Cuadro de mando'!T884)=TRUE,'Cuadro de mando'!T884,"")</f>
        <v/>
      </c>
      <c r="E873" s="13" t="str">
        <f>IF(C873="","",VLOOKUP(C873,'Límites Gráfico'!$A:$D,2,FALSE))</f>
        <v/>
      </c>
      <c r="F873" s="13" t="str">
        <f>IF(C873="","",VLOOKUP(C873,'Límites Gráfico'!$A:$D,3,FALSE))</f>
        <v/>
      </c>
      <c r="G873" s="41"/>
      <c r="H873" s="91"/>
    </row>
    <row r="874" spans="1:8" x14ac:dyDescent="0.25">
      <c r="A874" s="14" t="str">
        <f>IF(ISBLANK('Cuadro de mando'!B885)=TRUE,"",'Cuadro de mando'!B885)</f>
        <v/>
      </c>
      <c r="B874" s="13" t="str">
        <f>IF(ISBLANK('Cuadro de mando'!A885)=TRUE,"",'Cuadro de mando'!A885)</f>
        <v/>
      </c>
      <c r="C874" s="13" t="str">
        <f>IF(ISBLANK('Cuadro de mando'!C885)=TRUE,"",'Cuadro de mando'!C885)</f>
        <v/>
      </c>
      <c r="D874" s="13" t="str">
        <f>IF(ISNUMBER('Cuadro de mando'!T885)=TRUE,'Cuadro de mando'!T885,"")</f>
        <v/>
      </c>
      <c r="E874" s="13" t="str">
        <f>IF(C874="","",VLOOKUP(C874,'Límites Gráfico'!$A:$D,2,FALSE))</f>
        <v/>
      </c>
      <c r="F874" s="13" t="str">
        <f>IF(C874="","",VLOOKUP(C874,'Límites Gráfico'!$A:$D,3,FALSE))</f>
        <v/>
      </c>
      <c r="G874" s="41"/>
      <c r="H874" s="91"/>
    </row>
    <row r="875" spans="1:8" x14ac:dyDescent="0.25">
      <c r="A875" s="14" t="str">
        <f>IF(ISBLANK('Cuadro de mando'!B886)=TRUE,"",'Cuadro de mando'!B886)</f>
        <v/>
      </c>
      <c r="B875" s="13" t="str">
        <f>IF(ISBLANK('Cuadro de mando'!A886)=TRUE,"",'Cuadro de mando'!A886)</f>
        <v/>
      </c>
      <c r="C875" s="13" t="str">
        <f>IF(ISBLANK('Cuadro de mando'!C886)=TRUE,"",'Cuadro de mando'!C886)</f>
        <v/>
      </c>
      <c r="D875" s="13" t="str">
        <f>IF(ISNUMBER('Cuadro de mando'!T886)=TRUE,'Cuadro de mando'!T886,"")</f>
        <v/>
      </c>
      <c r="E875" s="13" t="str">
        <f>IF(C875="","",VLOOKUP(C875,'Límites Gráfico'!$A:$D,2,FALSE))</f>
        <v/>
      </c>
      <c r="F875" s="13" t="str">
        <f>IF(C875="","",VLOOKUP(C875,'Límites Gráfico'!$A:$D,3,FALSE))</f>
        <v/>
      </c>
      <c r="G875" s="41"/>
      <c r="H875" s="91"/>
    </row>
    <row r="876" spans="1:8" x14ac:dyDescent="0.25">
      <c r="A876" s="14" t="str">
        <f>IF(ISBLANK('Cuadro de mando'!B887)=TRUE,"",'Cuadro de mando'!B887)</f>
        <v/>
      </c>
      <c r="B876" s="13" t="str">
        <f>IF(ISBLANK('Cuadro de mando'!A887)=TRUE,"",'Cuadro de mando'!A887)</f>
        <v/>
      </c>
      <c r="C876" s="13" t="str">
        <f>IF(ISBLANK('Cuadro de mando'!C887)=TRUE,"",'Cuadro de mando'!C887)</f>
        <v/>
      </c>
      <c r="D876" s="13" t="str">
        <f>IF(ISNUMBER('Cuadro de mando'!T887)=TRUE,'Cuadro de mando'!T887,"")</f>
        <v/>
      </c>
      <c r="E876" s="13" t="str">
        <f>IF(C876="","",VLOOKUP(C876,'Límites Gráfico'!$A:$D,2,FALSE))</f>
        <v/>
      </c>
      <c r="F876" s="13" t="str">
        <f>IF(C876="","",VLOOKUP(C876,'Límites Gráfico'!$A:$D,3,FALSE))</f>
        <v/>
      </c>
      <c r="G876" s="41"/>
      <c r="H876" s="91"/>
    </row>
    <row r="877" spans="1:8" x14ac:dyDescent="0.25">
      <c r="A877" s="14" t="str">
        <f>IF(ISBLANK('Cuadro de mando'!B888)=TRUE,"",'Cuadro de mando'!B888)</f>
        <v/>
      </c>
      <c r="B877" s="13" t="str">
        <f>IF(ISBLANK('Cuadro de mando'!A888)=TRUE,"",'Cuadro de mando'!A888)</f>
        <v/>
      </c>
      <c r="C877" s="13" t="str">
        <f>IF(ISBLANK('Cuadro de mando'!C888)=TRUE,"",'Cuadro de mando'!C888)</f>
        <v/>
      </c>
      <c r="D877" s="13" t="str">
        <f>IF(ISNUMBER('Cuadro de mando'!T888)=TRUE,'Cuadro de mando'!T888,"")</f>
        <v/>
      </c>
      <c r="E877" s="13" t="str">
        <f>IF(C877="","",VLOOKUP(C877,'Límites Gráfico'!$A:$D,2,FALSE))</f>
        <v/>
      </c>
      <c r="F877" s="13" t="str">
        <f>IF(C877="","",VLOOKUP(C877,'Límites Gráfico'!$A:$D,3,FALSE))</f>
        <v/>
      </c>
      <c r="G877" s="41"/>
      <c r="H877" s="91"/>
    </row>
    <row r="878" spans="1:8" x14ac:dyDescent="0.25">
      <c r="A878" s="14" t="str">
        <f>IF(ISBLANK('Cuadro de mando'!B889)=TRUE,"",'Cuadro de mando'!B889)</f>
        <v/>
      </c>
      <c r="B878" s="13" t="str">
        <f>IF(ISBLANK('Cuadro de mando'!A889)=TRUE,"",'Cuadro de mando'!A889)</f>
        <v/>
      </c>
      <c r="C878" s="13" t="str">
        <f>IF(ISBLANK('Cuadro de mando'!C889)=TRUE,"",'Cuadro de mando'!C889)</f>
        <v/>
      </c>
      <c r="D878" s="13" t="str">
        <f>IF(ISNUMBER('Cuadro de mando'!T889)=TRUE,'Cuadro de mando'!T889,"")</f>
        <v/>
      </c>
      <c r="E878" s="13" t="str">
        <f>IF(C878="","",VLOOKUP(C878,'Límites Gráfico'!$A:$D,2,FALSE))</f>
        <v/>
      </c>
      <c r="F878" s="13" t="str">
        <f>IF(C878="","",VLOOKUP(C878,'Límites Gráfico'!$A:$D,3,FALSE))</f>
        <v/>
      </c>
      <c r="G878" s="41"/>
      <c r="H878" s="91"/>
    </row>
    <row r="879" spans="1:8" x14ac:dyDescent="0.25">
      <c r="A879" s="14" t="str">
        <f>IF(ISBLANK('Cuadro de mando'!B890)=TRUE,"",'Cuadro de mando'!B890)</f>
        <v/>
      </c>
      <c r="B879" s="13" t="str">
        <f>IF(ISBLANK('Cuadro de mando'!A890)=TRUE,"",'Cuadro de mando'!A890)</f>
        <v/>
      </c>
      <c r="C879" s="13" t="str">
        <f>IF(ISBLANK('Cuadro de mando'!C890)=TRUE,"",'Cuadro de mando'!C890)</f>
        <v/>
      </c>
      <c r="D879" s="13" t="str">
        <f>IF(ISNUMBER('Cuadro de mando'!T890)=TRUE,'Cuadro de mando'!T890,"")</f>
        <v/>
      </c>
      <c r="E879" s="13" t="str">
        <f>IF(C879="","",VLOOKUP(C879,'Límites Gráfico'!$A:$D,2,FALSE))</f>
        <v/>
      </c>
      <c r="F879" s="13" t="str">
        <f>IF(C879="","",VLOOKUP(C879,'Límites Gráfico'!$A:$D,3,FALSE))</f>
        <v/>
      </c>
      <c r="G879" s="41"/>
      <c r="H879" s="91"/>
    </row>
    <row r="880" spans="1:8" x14ac:dyDescent="0.25">
      <c r="A880" s="14" t="str">
        <f>IF(ISBLANK('Cuadro de mando'!B891)=TRUE,"",'Cuadro de mando'!B891)</f>
        <v/>
      </c>
      <c r="B880" s="13" t="str">
        <f>IF(ISBLANK('Cuadro de mando'!A891)=TRUE,"",'Cuadro de mando'!A891)</f>
        <v/>
      </c>
      <c r="C880" s="13" t="str">
        <f>IF(ISBLANK('Cuadro de mando'!C891)=TRUE,"",'Cuadro de mando'!C891)</f>
        <v/>
      </c>
      <c r="D880" s="13" t="str">
        <f>IF(ISNUMBER('Cuadro de mando'!T891)=TRUE,'Cuadro de mando'!T891,"")</f>
        <v/>
      </c>
      <c r="E880" s="13" t="str">
        <f>IF(C880="","",VLOOKUP(C880,'Límites Gráfico'!$A:$D,2,FALSE))</f>
        <v/>
      </c>
      <c r="F880" s="13" t="str">
        <f>IF(C880="","",VLOOKUP(C880,'Límites Gráfico'!$A:$D,3,FALSE))</f>
        <v/>
      </c>
      <c r="G880" s="41"/>
      <c r="H880" s="91"/>
    </row>
    <row r="881" spans="1:8" x14ac:dyDescent="0.25">
      <c r="A881" s="14" t="str">
        <f>IF(ISBLANK('Cuadro de mando'!B892)=TRUE,"",'Cuadro de mando'!B892)</f>
        <v/>
      </c>
      <c r="B881" s="13" t="str">
        <f>IF(ISBLANK('Cuadro de mando'!A892)=TRUE,"",'Cuadro de mando'!A892)</f>
        <v/>
      </c>
      <c r="C881" s="13" t="str">
        <f>IF(ISBLANK('Cuadro de mando'!C892)=TRUE,"",'Cuadro de mando'!C892)</f>
        <v/>
      </c>
      <c r="D881" s="13" t="str">
        <f>IF(ISNUMBER('Cuadro de mando'!T892)=TRUE,'Cuadro de mando'!T892,"")</f>
        <v/>
      </c>
      <c r="E881" s="13" t="str">
        <f>IF(C881="","",VLOOKUP(C881,'Límites Gráfico'!$A:$D,2,FALSE))</f>
        <v/>
      </c>
      <c r="F881" s="13" t="str">
        <f>IF(C881="","",VLOOKUP(C881,'Límites Gráfico'!$A:$D,3,FALSE))</f>
        <v/>
      </c>
      <c r="G881" s="41"/>
      <c r="H881" s="91"/>
    </row>
    <row r="882" spans="1:8" x14ac:dyDescent="0.25">
      <c r="A882" s="14" t="str">
        <f>IF(ISBLANK('Cuadro de mando'!B893)=TRUE,"",'Cuadro de mando'!B893)</f>
        <v/>
      </c>
      <c r="B882" s="13" t="str">
        <f>IF(ISBLANK('Cuadro de mando'!A893)=TRUE,"",'Cuadro de mando'!A893)</f>
        <v/>
      </c>
      <c r="C882" s="13" t="str">
        <f>IF(ISBLANK('Cuadro de mando'!C893)=TRUE,"",'Cuadro de mando'!C893)</f>
        <v/>
      </c>
      <c r="D882" s="13" t="str">
        <f>IF(ISNUMBER('Cuadro de mando'!T893)=TRUE,'Cuadro de mando'!T893,"")</f>
        <v/>
      </c>
      <c r="E882" s="13" t="str">
        <f>IF(C882="","",VLOOKUP(C882,'Límites Gráfico'!$A:$D,2,FALSE))</f>
        <v/>
      </c>
      <c r="F882" s="13" t="str">
        <f>IF(C882="","",VLOOKUP(C882,'Límites Gráfico'!$A:$D,3,FALSE))</f>
        <v/>
      </c>
      <c r="G882" s="41"/>
      <c r="H882" s="91"/>
    </row>
    <row r="883" spans="1:8" x14ac:dyDescent="0.25">
      <c r="A883" s="14" t="str">
        <f>IF(ISBLANK('Cuadro de mando'!B894)=TRUE,"",'Cuadro de mando'!B894)</f>
        <v/>
      </c>
      <c r="B883" s="13" t="str">
        <f>IF(ISBLANK('Cuadro de mando'!A894)=TRUE,"",'Cuadro de mando'!A894)</f>
        <v/>
      </c>
      <c r="C883" s="13" t="str">
        <f>IF(ISBLANK('Cuadro de mando'!C894)=TRUE,"",'Cuadro de mando'!C894)</f>
        <v/>
      </c>
      <c r="D883" s="13" t="str">
        <f>IF(ISNUMBER('Cuadro de mando'!T894)=TRUE,'Cuadro de mando'!T894,"")</f>
        <v/>
      </c>
      <c r="E883" s="13" t="str">
        <f>IF(C883="","",VLOOKUP(C883,'Límites Gráfico'!$A:$D,2,FALSE))</f>
        <v/>
      </c>
      <c r="F883" s="13" t="str">
        <f>IF(C883="","",VLOOKUP(C883,'Límites Gráfico'!$A:$D,3,FALSE))</f>
        <v/>
      </c>
      <c r="G883" s="41"/>
      <c r="H883" s="91"/>
    </row>
    <row r="884" spans="1:8" x14ac:dyDescent="0.25">
      <c r="A884" s="14" t="str">
        <f>IF(ISBLANK('Cuadro de mando'!B895)=TRUE,"",'Cuadro de mando'!B895)</f>
        <v/>
      </c>
      <c r="B884" s="13" t="str">
        <f>IF(ISBLANK('Cuadro de mando'!A895)=TRUE,"",'Cuadro de mando'!A895)</f>
        <v/>
      </c>
      <c r="C884" s="13" t="str">
        <f>IF(ISBLANK('Cuadro de mando'!C895)=TRUE,"",'Cuadro de mando'!C895)</f>
        <v/>
      </c>
      <c r="D884" s="13" t="str">
        <f>IF(ISNUMBER('Cuadro de mando'!T895)=TRUE,'Cuadro de mando'!T895,"")</f>
        <v/>
      </c>
      <c r="E884" s="13" t="str">
        <f>IF(C884="","",VLOOKUP(C884,'Límites Gráfico'!$A:$D,2,FALSE))</f>
        <v/>
      </c>
      <c r="F884" s="13" t="str">
        <f>IF(C884="","",VLOOKUP(C884,'Límites Gráfico'!$A:$D,3,FALSE))</f>
        <v/>
      </c>
      <c r="G884" s="41"/>
      <c r="H884" s="91"/>
    </row>
    <row r="885" spans="1:8" x14ac:dyDescent="0.25">
      <c r="A885" s="14" t="str">
        <f>IF(ISBLANK('Cuadro de mando'!B896)=TRUE,"",'Cuadro de mando'!B896)</f>
        <v/>
      </c>
      <c r="B885" s="13" t="str">
        <f>IF(ISBLANK('Cuadro de mando'!A896)=TRUE,"",'Cuadro de mando'!A896)</f>
        <v/>
      </c>
      <c r="C885" s="13" t="str">
        <f>IF(ISBLANK('Cuadro de mando'!C896)=TRUE,"",'Cuadro de mando'!C896)</f>
        <v/>
      </c>
      <c r="D885" s="13" t="str">
        <f>IF(ISNUMBER('Cuadro de mando'!T896)=TRUE,'Cuadro de mando'!T896,"")</f>
        <v/>
      </c>
      <c r="E885" s="13" t="str">
        <f>IF(C885="","",VLOOKUP(C885,'Límites Gráfico'!$A:$D,2,FALSE))</f>
        <v/>
      </c>
      <c r="F885" s="13" t="str">
        <f>IF(C885="","",VLOOKUP(C885,'Límites Gráfico'!$A:$D,3,FALSE))</f>
        <v/>
      </c>
      <c r="G885" s="41"/>
      <c r="H885" s="91"/>
    </row>
    <row r="886" spans="1:8" x14ac:dyDescent="0.25">
      <c r="A886" s="14" t="str">
        <f>IF(ISBLANK('Cuadro de mando'!B897)=TRUE,"",'Cuadro de mando'!B897)</f>
        <v/>
      </c>
      <c r="B886" s="13" t="str">
        <f>IF(ISBLANK('Cuadro de mando'!A897)=TRUE,"",'Cuadro de mando'!A897)</f>
        <v/>
      </c>
      <c r="C886" s="13" t="str">
        <f>IF(ISBLANK('Cuadro de mando'!C897)=TRUE,"",'Cuadro de mando'!C897)</f>
        <v/>
      </c>
      <c r="D886" s="13" t="str">
        <f>IF(ISNUMBER('Cuadro de mando'!T897)=TRUE,'Cuadro de mando'!T897,"")</f>
        <v/>
      </c>
      <c r="E886" s="13" t="str">
        <f>IF(C886="","",VLOOKUP(C886,'Límites Gráfico'!$A:$D,2,FALSE))</f>
        <v/>
      </c>
      <c r="F886" s="13" t="str">
        <f>IF(C886="","",VLOOKUP(C886,'Límites Gráfico'!$A:$D,3,FALSE))</f>
        <v/>
      </c>
      <c r="G886" s="41"/>
      <c r="H886" s="91"/>
    </row>
    <row r="887" spans="1:8" x14ac:dyDescent="0.25">
      <c r="A887" s="14" t="str">
        <f>IF(ISBLANK('Cuadro de mando'!B898)=TRUE,"",'Cuadro de mando'!B898)</f>
        <v/>
      </c>
      <c r="B887" s="13" t="str">
        <f>IF(ISBLANK('Cuadro de mando'!A898)=TRUE,"",'Cuadro de mando'!A898)</f>
        <v/>
      </c>
      <c r="C887" s="13" t="str">
        <f>IF(ISBLANK('Cuadro de mando'!C898)=TRUE,"",'Cuadro de mando'!C898)</f>
        <v/>
      </c>
      <c r="D887" s="13" t="str">
        <f>IF(ISNUMBER('Cuadro de mando'!T898)=TRUE,'Cuadro de mando'!T898,"")</f>
        <v/>
      </c>
      <c r="E887" s="13" t="str">
        <f>IF(C887="","",VLOOKUP(C887,'Límites Gráfico'!$A:$D,2,FALSE))</f>
        <v/>
      </c>
      <c r="F887" s="13" t="str">
        <f>IF(C887="","",VLOOKUP(C887,'Límites Gráfico'!$A:$D,3,FALSE))</f>
        <v/>
      </c>
      <c r="G887" s="41"/>
      <c r="H887" s="91"/>
    </row>
    <row r="888" spans="1:8" x14ac:dyDescent="0.25">
      <c r="A888" s="14" t="str">
        <f>IF(ISBLANK('Cuadro de mando'!B899)=TRUE,"",'Cuadro de mando'!B899)</f>
        <v/>
      </c>
      <c r="B888" s="13" t="str">
        <f>IF(ISBLANK('Cuadro de mando'!A899)=TRUE,"",'Cuadro de mando'!A899)</f>
        <v/>
      </c>
      <c r="C888" s="13" t="str">
        <f>IF(ISBLANK('Cuadro de mando'!C899)=TRUE,"",'Cuadro de mando'!C899)</f>
        <v/>
      </c>
      <c r="D888" s="13" t="str">
        <f>IF(ISNUMBER('Cuadro de mando'!T899)=TRUE,'Cuadro de mando'!T899,"")</f>
        <v/>
      </c>
      <c r="E888" s="13" t="str">
        <f>IF(C888="","",VLOOKUP(C888,'Límites Gráfico'!$A:$D,2,FALSE))</f>
        <v/>
      </c>
      <c r="F888" s="13" t="str">
        <f>IF(C888="","",VLOOKUP(C888,'Límites Gráfico'!$A:$D,3,FALSE))</f>
        <v/>
      </c>
      <c r="G888" s="41"/>
      <c r="H888" s="91"/>
    </row>
    <row r="889" spans="1:8" x14ac:dyDescent="0.25">
      <c r="A889" s="14" t="str">
        <f>IF(ISBLANK('Cuadro de mando'!B900)=TRUE,"",'Cuadro de mando'!B900)</f>
        <v/>
      </c>
      <c r="B889" s="13" t="str">
        <f>IF(ISBLANK('Cuadro de mando'!A900)=TRUE,"",'Cuadro de mando'!A900)</f>
        <v/>
      </c>
      <c r="C889" s="13" t="str">
        <f>IF(ISBLANK('Cuadro de mando'!C900)=TRUE,"",'Cuadro de mando'!C900)</f>
        <v/>
      </c>
      <c r="D889" s="13" t="str">
        <f>IF(ISNUMBER('Cuadro de mando'!T900)=TRUE,'Cuadro de mando'!T900,"")</f>
        <v/>
      </c>
      <c r="E889" s="13" t="str">
        <f>IF(C889="","",VLOOKUP(C889,'Límites Gráfico'!$A:$D,2,FALSE))</f>
        <v/>
      </c>
      <c r="F889" s="13" t="str">
        <f>IF(C889="","",VLOOKUP(C889,'Límites Gráfico'!$A:$D,3,FALSE))</f>
        <v/>
      </c>
      <c r="G889" s="41"/>
      <c r="H889" s="91"/>
    </row>
    <row r="890" spans="1:8" x14ac:dyDescent="0.25">
      <c r="A890" s="14" t="str">
        <f>IF(ISBLANK('Cuadro de mando'!B901)=TRUE,"",'Cuadro de mando'!B901)</f>
        <v/>
      </c>
      <c r="B890" s="13" t="str">
        <f>IF(ISBLANK('Cuadro de mando'!A901)=TRUE,"",'Cuadro de mando'!A901)</f>
        <v/>
      </c>
      <c r="C890" s="13" t="str">
        <f>IF(ISBLANK('Cuadro de mando'!C901)=TRUE,"",'Cuadro de mando'!C901)</f>
        <v/>
      </c>
      <c r="D890" s="13" t="str">
        <f>IF(ISNUMBER('Cuadro de mando'!T901)=TRUE,'Cuadro de mando'!T901,"")</f>
        <v/>
      </c>
      <c r="E890" s="13" t="str">
        <f>IF(C890="","",VLOOKUP(C890,'Límites Gráfico'!$A:$D,2,FALSE))</f>
        <v/>
      </c>
      <c r="F890" s="13" t="str">
        <f>IF(C890="","",VLOOKUP(C890,'Límites Gráfico'!$A:$D,3,FALSE))</f>
        <v/>
      </c>
      <c r="G890" s="41"/>
      <c r="H890" s="91"/>
    </row>
    <row r="891" spans="1:8" x14ac:dyDescent="0.25">
      <c r="A891" s="14" t="str">
        <f>IF(ISBLANK('Cuadro de mando'!B902)=TRUE,"",'Cuadro de mando'!B902)</f>
        <v/>
      </c>
      <c r="B891" s="13" t="str">
        <f>IF(ISBLANK('Cuadro de mando'!A902)=TRUE,"",'Cuadro de mando'!A902)</f>
        <v/>
      </c>
      <c r="C891" s="13" t="str">
        <f>IF(ISBLANK('Cuadro de mando'!C902)=TRUE,"",'Cuadro de mando'!C902)</f>
        <v/>
      </c>
      <c r="D891" s="13" t="str">
        <f>IF(ISNUMBER('Cuadro de mando'!T902)=TRUE,'Cuadro de mando'!T902,"")</f>
        <v/>
      </c>
      <c r="E891" s="13" t="str">
        <f>IF(C891="","",VLOOKUP(C891,'Límites Gráfico'!$A:$D,2,FALSE))</f>
        <v/>
      </c>
      <c r="F891" s="13" t="str">
        <f>IF(C891="","",VLOOKUP(C891,'Límites Gráfico'!$A:$D,3,FALSE))</f>
        <v/>
      </c>
      <c r="G891" s="41"/>
      <c r="H891" s="91"/>
    </row>
    <row r="892" spans="1:8" x14ac:dyDescent="0.25">
      <c r="A892" s="14" t="str">
        <f>IF(ISBLANK('Cuadro de mando'!B903)=TRUE,"",'Cuadro de mando'!B903)</f>
        <v/>
      </c>
      <c r="B892" s="13" t="str">
        <f>IF(ISBLANK('Cuadro de mando'!A903)=TRUE,"",'Cuadro de mando'!A903)</f>
        <v/>
      </c>
      <c r="C892" s="13" t="str">
        <f>IF(ISBLANK('Cuadro de mando'!C903)=TRUE,"",'Cuadro de mando'!C903)</f>
        <v/>
      </c>
      <c r="D892" s="13" t="str">
        <f>IF(ISNUMBER('Cuadro de mando'!T903)=TRUE,'Cuadro de mando'!T903,"")</f>
        <v/>
      </c>
      <c r="E892" s="13" t="str">
        <f>IF(C892="","",VLOOKUP(C892,'Límites Gráfico'!$A:$D,2,FALSE))</f>
        <v/>
      </c>
      <c r="F892" s="13" t="str">
        <f>IF(C892="","",VLOOKUP(C892,'Límites Gráfico'!$A:$D,3,FALSE))</f>
        <v/>
      </c>
      <c r="G892" s="41"/>
      <c r="H892" s="91"/>
    </row>
    <row r="893" spans="1:8" x14ac:dyDescent="0.25">
      <c r="A893" s="14" t="str">
        <f>IF(ISBLANK('Cuadro de mando'!B904)=TRUE,"",'Cuadro de mando'!B904)</f>
        <v/>
      </c>
      <c r="B893" s="13" t="str">
        <f>IF(ISBLANK('Cuadro de mando'!A904)=TRUE,"",'Cuadro de mando'!A904)</f>
        <v/>
      </c>
      <c r="C893" s="13" t="str">
        <f>IF(ISBLANK('Cuadro de mando'!C904)=TRUE,"",'Cuadro de mando'!C904)</f>
        <v/>
      </c>
      <c r="D893" s="13" t="str">
        <f>IF(ISNUMBER('Cuadro de mando'!T904)=TRUE,'Cuadro de mando'!T904,"")</f>
        <v/>
      </c>
      <c r="E893" s="13" t="str">
        <f>IF(C893="","",VLOOKUP(C893,'Límites Gráfico'!$A:$D,2,FALSE))</f>
        <v/>
      </c>
      <c r="F893" s="13" t="str">
        <f>IF(C893="","",VLOOKUP(C893,'Límites Gráfico'!$A:$D,3,FALSE))</f>
        <v/>
      </c>
      <c r="G893" s="41"/>
      <c r="H893" s="91"/>
    </row>
    <row r="894" spans="1:8" x14ac:dyDescent="0.25">
      <c r="A894" s="14" t="str">
        <f>IF(ISBLANK('Cuadro de mando'!B905)=TRUE,"",'Cuadro de mando'!B905)</f>
        <v/>
      </c>
      <c r="B894" s="13" t="str">
        <f>IF(ISBLANK('Cuadro de mando'!A905)=TRUE,"",'Cuadro de mando'!A905)</f>
        <v/>
      </c>
      <c r="C894" s="13" t="str">
        <f>IF(ISBLANK('Cuadro de mando'!C905)=TRUE,"",'Cuadro de mando'!C905)</f>
        <v/>
      </c>
      <c r="D894" s="13" t="str">
        <f>IF(ISNUMBER('Cuadro de mando'!T905)=TRUE,'Cuadro de mando'!T905,"")</f>
        <v/>
      </c>
      <c r="E894" s="13" t="str">
        <f>IF(C894="","",VLOOKUP(C894,'Límites Gráfico'!$A:$D,2,FALSE))</f>
        <v/>
      </c>
      <c r="F894" s="13" t="str">
        <f>IF(C894="","",VLOOKUP(C894,'Límites Gráfico'!$A:$D,3,FALSE))</f>
        <v/>
      </c>
      <c r="G894" s="41"/>
      <c r="H894" s="91"/>
    </row>
    <row r="895" spans="1:8" x14ac:dyDescent="0.25">
      <c r="A895" s="14" t="str">
        <f>IF(ISBLANK('Cuadro de mando'!B906)=TRUE,"",'Cuadro de mando'!B906)</f>
        <v/>
      </c>
      <c r="B895" s="13" t="str">
        <f>IF(ISBLANK('Cuadro de mando'!A906)=TRUE,"",'Cuadro de mando'!A906)</f>
        <v/>
      </c>
      <c r="C895" s="13" t="str">
        <f>IF(ISBLANK('Cuadro de mando'!C906)=TRUE,"",'Cuadro de mando'!C906)</f>
        <v/>
      </c>
      <c r="D895" s="13" t="str">
        <f>IF(ISNUMBER('Cuadro de mando'!T906)=TRUE,'Cuadro de mando'!T906,"")</f>
        <v/>
      </c>
      <c r="E895" s="13" t="str">
        <f>IF(C895="","",VLOOKUP(C895,'Límites Gráfico'!$A:$D,2,FALSE))</f>
        <v/>
      </c>
      <c r="F895" s="13" t="str">
        <f>IF(C895="","",VLOOKUP(C895,'Límites Gráfico'!$A:$D,3,FALSE))</f>
        <v/>
      </c>
      <c r="G895" s="41"/>
      <c r="H895" s="91"/>
    </row>
    <row r="896" spans="1:8" x14ac:dyDescent="0.25">
      <c r="A896" s="14" t="str">
        <f>IF(ISBLANK('Cuadro de mando'!B907)=TRUE,"",'Cuadro de mando'!B907)</f>
        <v/>
      </c>
      <c r="B896" s="13" t="str">
        <f>IF(ISBLANK('Cuadro de mando'!A907)=TRUE,"",'Cuadro de mando'!A907)</f>
        <v/>
      </c>
      <c r="C896" s="13" t="str">
        <f>IF(ISBLANK('Cuadro de mando'!C907)=TRUE,"",'Cuadro de mando'!C907)</f>
        <v/>
      </c>
      <c r="D896" s="13" t="str">
        <f>IF(ISNUMBER('Cuadro de mando'!T907)=TRUE,'Cuadro de mando'!T907,"")</f>
        <v/>
      </c>
      <c r="E896" s="13" t="str">
        <f>IF(C896="","",VLOOKUP(C896,'Límites Gráfico'!$A:$D,2,FALSE))</f>
        <v/>
      </c>
      <c r="F896" s="13" t="str">
        <f>IF(C896="","",VLOOKUP(C896,'Límites Gráfico'!$A:$D,3,FALSE))</f>
        <v/>
      </c>
      <c r="G896" s="41"/>
      <c r="H896" s="91"/>
    </row>
    <row r="897" spans="1:8" x14ac:dyDescent="0.25">
      <c r="A897" s="14" t="str">
        <f>IF(ISBLANK('Cuadro de mando'!B908)=TRUE,"",'Cuadro de mando'!B908)</f>
        <v/>
      </c>
      <c r="B897" s="13" t="str">
        <f>IF(ISBLANK('Cuadro de mando'!A908)=TRUE,"",'Cuadro de mando'!A908)</f>
        <v/>
      </c>
      <c r="C897" s="13" t="str">
        <f>IF(ISBLANK('Cuadro de mando'!C908)=TRUE,"",'Cuadro de mando'!C908)</f>
        <v/>
      </c>
      <c r="D897" s="13" t="str">
        <f>IF(ISNUMBER('Cuadro de mando'!T908)=TRUE,'Cuadro de mando'!T908,"")</f>
        <v/>
      </c>
      <c r="E897" s="13" t="str">
        <f>IF(C897="","",VLOOKUP(C897,'Límites Gráfico'!$A:$D,2,FALSE))</f>
        <v/>
      </c>
      <c r="F897" s="13" t="str">
        <f>IF(C897="","",VLOOKUP(C897,'Límites Gráfico'!$A:$D,3,FALSE))</f>
        <v/>
      </c>
      <c r="G897" s="41"/>
      <c r="H897" s="91"/>
    </row>
    <row r="898" spans="1:8" x14ac:dyDescent="0.25">
      <c r="A898" s="14" t="str">
        <f>IF(ISBLANK('Cuadro de mando'!B909)=TRUE,"",'Cuadro de mando'!B909)</f>
        <v/>
      </c>
      <c r="B898" s="13" t="str">
        <f>IF(ISBLANK('Cuadro de mando'!A909)=TRUE,"",'Cuadro de mando'!A909)</f>
        <v/>
      </c>
      <c r="C898" s="13" t="str">
        <f>IF(ISBLANK('Cuadro de mando'!C909)=TRUE,"",'Cuadro de mando'!C909)</f>
        <v/>
      </c>
      <c r="D898" s="13" t="str">
        <f>IF(ISNUMBER('Cuadro de mando'!T909)=TRUE,'Cuadro de mando'!T909,"")</f>
        <v/>
      </c>
      <c r="E898" s="13" t="str">
        <f>IF(C898="","",VLOOKUP(C898,'Límites Gráfico'!$A:$D,2,FALSE))</f>
        <v/>
      </c>
      <c r="F898" s="13" t="str">
        <f>IF(C898="","",VLOOKUP(C898,'Límites Gráfico'!$A:$D,3,FALSE))</f>
        <v/>
      </c>
      <c r="G898" s="41"/>
      <c r="H898" s="91"/>
    </row>
    <row r="899" spans="1:8" x14ac:dyDescent="0.25">
      <c r="A899" s="14" t="str">
        <f>IF(ISBLANK('Cuadro de mando'!B910)=TRUE,"",'Cuadro de mando'!B910)</f>
        <v/>
      </c>
      <c r="B899" s="13" t="str">
        <f>IF(ISBLANK('Cuadro de mando'!A910)=TRUE,"",'Cuadro de mando'!A910)</f>
        <v/>
      </c>
      <c r="C899" s="13" t="str">
        <f>IF(ISBLANK('Cuadro de mando'!C910)=TRUE,"",'Cuadro de mando'!C910)</f>
        <v/>
      </c>
      <c r="D899" s="13" t="str">
        <f>IF(ISNUMBER('Cuadro de mando'!T910)=TRUE,'Cuadro de mando'!T910,"")</f>
        <v/>
      </c>
      <c r="E899" s="13" t="str">
        <f>IF(C899="","",VLOOKUP(C899,'Límites Gráfico'!$A:$D,2,FALSE))</f>
        <v/>
      </c>
      <c r="F899" s="13" t="str">
        <f>IF(C899="","",VLOOKUP(C899,'Límites Gráfico'!$A:$D,3,FALSE))</f>
        <v/>
      </c>
      <c r="G899" s="41"/>
      <c r="H899" s="91"/>
    </row>
    <row r="900" spans="1:8" x14ac:dyDescent="0.25">
      <c r="A900" s="14" t="str">
        <f>IF(ISBLANK('Cuadro de mando'!B911)=TRUE,"",'Cuadro de mando'!B911)</f>
        <v/>
      </c>
      <c r="B900" s="13" t="str">
        <f>IF(ISBLANK('Cuadro de mando'!A911)=TRUE,"",'Cuadro de mando'!A911)</f>
        <v/>
      </c>
      <c r="C900" s="13" t="str">
        <f>IF(ISBLANK('Cuadro de mando'!C911)=TRUE,"",'Cuadro de mando'!C911)</f>
        <v/>
      </c>
      <c r="D900" s="13" t="str">
        <f>IF(ISNUMBER('Cuadro de mando'!T911)=TRUE,'Cuadro de mando'!T911,"")</f>
        <v/>
      </c>
      <c r="E900" s="13" t="str">
        <f>IF(C900="","",VLOOKUP(C900,'Límites Gráfico'!$A:$D,2,FALSE))</f>
        <v/>
      </c>
      <c r="F900" s="13" t="str">
        <f>IF(C900="","",VLOOKUP(C900,'Límites Gráfico'!$A:$D,3,FALSE))</f>
        <v/>
      </c>
      <c r="G900" s="41"/>
      <c r="H900" s="91"/>
    </row>
    <row r="901" spans="1:8" x14ac:dyDescent="0.25">
      <c r="A901" s="14" t="str">
        <f>IF(ISBLANK('Cuadro de mando'!B912)=TRUE,"",'Cuadro de mando'!B912)</f>
        <v/>
      </c>
      <c r="B901" s="13" t="str">
        <f>IF(ISBLANK('Cuadro de mando'!A912)=TRUE,"",'Cuadro de mando'!A912)</f>
        <v/>
      </c>
      <c r="C901" s="13" t="str">
        <f>IF(ISBLANK('Cuadro de mando'!C912)=TRUE,"",'Cuadro de mando'!C912)</f>
        <v/>
      </c>
      <c r="D901" s="13" t="str">
        <f>IF(ISNUMBER('Cuadro de mando'!T912)=TRUE,'Cuadro de mando'!T912,"")</f>
        <v/>
      </c>
      <c r="E901" s="13" t="str">
        <f>IF(C901="","",VLOOKUP(C901,'Límites Gráfico'!$A:$D,2,FALSE))</f>
        <v/>
      </c>
      <c r="F901" s="13" t="str">
        <f>IF(C901="","",VLOOKUP(C901,'Límites Gráfico'!$A:$D,3,FALSE))</f>
        <v/>
      </c>
      <c r="G901" s="41"/>
      <c r="H901" s="91"/>
    </row>
    <row r="902" spans="1:8" x14ac:dyDescent="0.25">
      <c r="A902" s="14" t="str">
        <f>IF(ISBLANK('Cuadro de mando'!B913)=TRUE,"",'Cuadro de mando'!B913)</f>
        <v/>
      </c>
      <c r="B902" s="13" t="str">
        <f>IF(ISBLANK('Cuadro de mando'!A913)=TRUE,"",'Cuadro de mando'!A913)</f>
        <v/>
      </c>
      <c r="C902" s="13" t="str">
        <f>IF(ISBLANK('Cuadro de mando'!C913)=TRUE,"",'Cuadro de mando'!C913)</f>
        <v/>
      </c>
      <c r="D902" s="13" t="str">
        <f>IF(ISNUMBER('Cuadro de mando'!T913)=TRUE,'Cuadro de mando'!T913,"")</f>
        <v/>
      </c>
      <c r="E902" s="13" t="str">
        <f>IF(C902="","",VLOOKUP(C902,'Límites Gráfico'!$A:$D,2,FALSE))</f>
        <v/>
      </c>
      <c r="F902" s="13" t="str">
        <f>IF(C902="","",VLOOKUP(C902,'Límites Gráfico'!$A:$D,3,FALSE))</f>
        <v/>
      </c>
      <c r="G902" s="41"/>
      <c r="H902" s="91"/>
    </row>
    <row r="903" spans="1:8" x14ac:dyDescent="0.25">
      <c r="A903" s="14" t="str">
        <f>IF(ISBLANK('Cuadro de mando'!B914)=TRUE,"",'Cuadro de mando'!B914)</f>
        <v/>
      </c>
      <c r="B903" s="13" t="str">
        <f>IF(ISBLANK('Cuadro de mando'!A914)=TRUE,"",'Cuadro de mando'!A914)</f>
        <v/>
      </c>
      <c r="C903" s="13" t="str">
        <f>IF(ISBLANK('Cuadro de mando'!C914)=TRUE,"",'Cuadro de mando'!C914)</f>
        <v/>
      </c>
      <c r="D903" s="13" t="str">
        <f>IF(ISNUMBER('Cuadro de mando'!T914)=TRUE,'Cuadro de mando'!T914,"")</f>
        <v/>
      </c>
      <c r="E903" s="13" t="str">
        <f>IF(C903="","",VLOOKUP(C903,'Límites Gráfico'!$A:$D,2,FALSE))</f>
        <v/>
      </c>
      <c r="F903" s="13" t="str">
        <f>IF(C903="","",VLOOKUP(C903,'Límites Gráfico'!$A:$D,3,FALSE))</f>
        <v/>
      </c>
      <c r="G903" s="41"/>
      <c r="H903" s="91"/>
    </row>
    <row r="904" spans="1:8" x14ac:dyDescent="0.25">
      <c r="A904" s="14" t="str">
        <f>IF(ISBLANK('Cuadro de mando'!B915)=TRUE,"",'Cuadro de mando'!B915)</f>
        <v/>
      </c>
      <c r="B904" s="13" t="str">
        <f>IF(ISBLANK('Cuadro de mando'!A915)=TRUE,"",'Cuadro de mando'!A915)</f>
        <v/>
      </c>
      <c r="C904" s="13" t="str">
        <f>IF(ISBLANK('Cuadro de mando'!C915)=TRUE,"",'Cuadro de mando'!C915)</f>
        <v/>
      </c>
      <c r="D904" s="13" t="str">
        <f>IF(ISNUMBER('Cuadro de mando'!T915)=TRUE,'Cuadro de mando'!T915,"")</f>
        <v/>
      </c>
      <c r="E904" s="13" t="str">
        <f>IF(C904="","",VLOOKUP(C904,'Límites Gráfico'!$A:$D,2,FALSE))</f>
        <v/>
      </c>
      <c r="F904" s="13" t="str">
        <f>IF(C904="","",VLOOKUP(C904,'Límites Gráfico'!$A:$D,3,FALSE))</f>
        <v/>
      </c>
      <c r="G904" s="41"/>
      <c r="H904" s="91"/>
    </row>
    <row r="905" spans="1:8" x14ac:dyDescent="0.25">
      <c r="A905" s="14" t="str">
        <f>IF(ISBLANK('Cuadro de mando'!B916)=TRUE,"",'Cuadro de mando'!B916)</f>
        <v/>
      </c>
      <c r="B905" s="13" t="str">
        <f>IF(ISBLANK('Cuadro de mando'!A916)=TRUE,"",'Cuadro de mando'!A916)</f>
        <v/>
      </c>
      <c r="C905" s="13" t="str">
        <f>IF(ISBLANK('Cuadro de mando'!C916)=TRUE,"",'Cuadro de mando'!C916)</f>
        <v/>
      </c>
      <c r="D905" s="13" t="str">
        <f>IF(ISNUMBER('Cuadro de mando'!T916)=TRUE,'Cuadro de mando'!T916,"")</f>
        <v/>
      </c>
      <c r="E905" s="13" t="str">
        <f>IF(C905="","",VLOOKUP(C905,'Límites Gráfico'!$A:$D,2,FALSE))</f>
        <v/>
      </c>
      <c r="F905" s="13" t="str">
        <f>IF(C905="","",VLOOKUP(C905,'Límites Gráfico'!$A:$D,3,FALSE))</f>
        <v/>
      </c>
      <c r="G905" s="41"/>
      <c r="H905" s="91"/>
    </row>
    <row r="906" spans="1:8" x14ac:dyDescent="0.25">
      <c r="A906" s="14" t="str">
        <f>IF(ISBLANK('Cuadro de mando'!B917)=TRUE,"",'Cuadro de mando'!B917)</f>
        <v/>
      </c>
      <c r="B906" s="13" t="str">
        <f>IF(ISBLANK('Cuadro de mando'!A917)=TRUE,"",'Cuadro de mando'!A917)</f>
        <v/>
      </c>
      <c r="C906" s="13" t="str">
        <f>IF(ISBLANK('Cuadro de mando'!C917)=TRUE,"",'Cuadro de mando'!C917)</f>
        <v/>
      </c>
      <c r="D906" s="13" t="str">
        <f>IF(ISNUMBER('Cuadro de mando'!T917)=TRUE,'Cuadro de mando'!T917,"")</f>
        <v/>
      </c>
      <c r="E906" s="13" t="str">
        <f>IF(C906="","",VLOOKUP(C906,'Límites Gráfico'!$A:$D,2,FALSE))</f>
        <v/>
      </c>
      <c r="F906" s="13" t="str">
        <f>IF(C906="","",VLOOKUP(C906,'Límites Gráfico'!$A:$D,3,FALSE))</f>
        <v/>
      </c>
      <c r="G906" s="41"/>
      <c r="H906" s="91"/>
    </row>
    <row r="907" spans="1:8" x14ac:dyDescent="0.25">
      <c r="A907" s="14" t="str">
        <f>IF(ISBLANK('Cuadro de mando'!B918)=TRUE,"",'Cuadro de mando'!B918)</f>
        <v/>
      </c>
      <c r="B907" s="13" t="str">
        <f>IF(ISBLANK('Cuadro de mando'!A918)=TRUE,"",'Cuadro de mando'!A918)</f>
        <v/>
      </c>
      <c r="C907" s="13" t="str">
        <f>IF(ISBLANK('Cuadro de mando'!C918)=TRUE,"",'Cuadro de mando'!C918)</f>
        <v/>
      </c>
      <c r="D907" s="13" t="str">
        <f>IF(ISNUMBER('Cuadro de mando'!T918)=TRUE,'Cuadro de mando'!T918,"")</f>
        <v/>
      </c>
      <c r="E907" s="13" t="str">
        <f>IF(C907="","",VLOOKUP(C907,'Límites Gráfico'!$A:$D,2,FALSE))</f>
        <v/>
      </c>
      <c r="F907" s="13" t="str">
        <f>IF(C907="","",VLOOKUP(C907,'Límites Gráfico'!$A:$D,3,FALSE))</f>
        <v/>
      </c>
      <c r="G907" s="41"/>
      <c r="H907" s="91"/>
    </row>
    <row r="908" spans="1:8" x14ac:dyDescent="0.25">
      <c r="A908" s="14" t="str">
        <f>IF(ISBLANK('Cuadro de mando'!B919)=TRUE,"",'Cuadro de mando'!B919)</f>
        <v/>
      </c>
      <c r="B908" s="13" t="str">
        <f>IF(ISBLANK('Cuadro de mando'!A919)=TRUE,"",'Cuadro de mando'!A919)</f>
        <v/>
      </c>
      <c r="C908" s="13" t="str">
        <f>IF(ISBLANK('Cuadro de mando'!C919)=TRUE,"",'Cuadro de mando'!C919)</f>
        <v/>
      </c>
      <c r="D908" s="13" t="str">
        <f>IF(ISNUMBER('Cuadro de mando'!T919)=TRUE,'Cuadro de mando'!T919,"")</f>
        <v/>
      </c>
      <c r="E908" s="13" t="str">
        <f>IF(C908="","",VLOOKUP(C908,'Límites Gráfico'!$A:$D,2,FALSE))</f>
        <v/>
      </c>
      <c r="F908" s="13" t="str">
        <f>IF(C908="","",VLOOKUP(C908,'Límites Gráfico'!$A:$D,3,FALSE))</f>
        <v/>
      </c>
      <c r="G908" s="41"/>
      <c r="H908" s="91"/>
    </row>
    <row r="909" spans="1:8" x14ac:dyDescent="0.25">
      <c r="A909" s="14" t="str">
        <f>IF(ISBLANK('Cuadro de mando'!B920)=TRUE,"",'Cuadro de mando'!B920)</f>
        <v/>
      </c>
      <c r="B909" s="13" t="str">
        <f>IF(ISBLANK('Cuadro de mando'!A920)=TRUE,"",'Cuadro de mando'!A920)</f>
        <v/>
      </c>
      <c r="C909" s="13" t="str">
        <f>IF(ISBLANK('Cuadro de mando'!C920)=TRUE,"",'Cuadro de mando'!C920)</f>
        <v/>
      </c>
      <c r="D909" s="13" t="str">
        <f>IF(ISNUMBER('Cuadro de mando'!T920)=TRUE,'Cuadro de mando'!T920,"")</f>
        <v/>
      </c>
      <c r="E909" s="13" t="str">
        <f>IF(C909="","",VLOOKUP(C909,'Límites Gráfico'!$A:$D,2,FALSE))</f>
        <v/>
      </c>
      <c r="F909" s="13" t="str">
        <f>IF(C909="","",VLOOKUP(C909,'Límites Gráfico'!$A:$D,3,FALSE))</f>
        <v/>
      </c>
      <c r="G909" s="41"/>
      <c r="H909" s="91"/>
    </row>
    <row r="910" spans="1:8" x14ac:dyDescent="0.25">
      <c r="A910" s="14" t="str">
        <f>IF(ISBLANK('Cuadro de mando'!B921)=TRUE,"",'Cuadro de mando'!B921)</f>
        <v/>
      </c>
      <c r="B910" s="13" t="str">
        <f>IF(ISBLANK('Cuadro de mando'!A921)=TRUE,"",'Cuadro de mando'!A921)</f>
        <v/>
      </c>
      <c r="C910" s="13" t="str">
        <f>IF(ISBLANK('Cuadro de mando'!C921)=TRUE,"",'Cuadro de mando'!C921)</f>
        <v/>
      </c>
      <c r="D910" s="13" t="str">
        <f>IF(ISNUMBER('Cuadro de mando'!T921)=TRUE,'Cuadro de mando'!T921,"")</f>
        <v/>
      </c>
      <c r="E910" s="13" t="str">
        <f>IF(C910="","",VLOOKUP(C910,'Límites Gráfico'!$A:$D,2,FALSE))</f>
        <v/>
      </c>
      <c r="F910" s="13" t="str">
        <f>IF(C910="","",VLOOKUP(C910,'Límites Gráfico'!$A:$D,3,FALSE))</f>
        <v/>
      </c>
      <c r="G910" s="41"/>
      <c r="H910" s="91"/>
    </row>
    <row r="911" spans="1:8" x14ac:dyDescent="0.25">
      <c r="A911" s="14" t="str">
        <f>IF(ISBLANK('Cuadro de mando'!B922)=TRUE,"",'Cuadro de mando'!B922)</f>
        <v/>
      </c>
      <c r="B911" s="13" t="str">
        <f>IF(ISBLANK('Cuadro de mando'!A922)=TRUE,"",'Cuadro de mando'!A922)</f>
        <v/>
      </c>
      <c r="C911" s="13" t="str">
        <f>IF(ISBLANK('Cuadro de mando'!C922)=TRUE,"",'Cuadro de mando'!C922)</f>
        <v/>
      </c>
      <c r="D911" s="13" t="str">
        <f>IF(ISNUMBER('Cuadro de mando'!T922)=TRUE,'Cuadro de mando'!T922,"")</f>
        <v/>
      </c>
      <c r="E911" s="13" t="str">
        <f>IF(C911="","",VLOOKUP(C911,'Límites Gráfico'!$A:$D,2,FALSE))</f>
        <v/>
      </c>
      <c r="F911" s="13" t="str">
        <f>IF(C911="","",VLOOKUP(C911,'Límites Gráfico'!$A:$D,3,FALSE))</f>
        <v/>
      </c>
      <c r="G911" s="41"/>
      <c r="H911" s="91"/>
    </row>
    <row r="912" spans="1:8" x14ac:dyDescent="0.25">
      <c r="A912" s="14" t="str">
        <f>IF(ISBLANK('Cuadro de mando'!B923)=TRUE,"",'Cuadro de mando'!B923)</f>
        <v/>
      </c>
      <c r="B912" s="13" t="str">
        <f>IF(ISBLANK('Cuadro de mando'!A923)=TRUE,"",'Cuadro de mando'!A923)</f>
        <v/>
      </c>
      <c r="C912" s="13" t="str">
        <f>IF(ISBLANK('Cuadro de mando'!C923)=TRUE,"",'Cuadro de mando'!C923)</f>
        <v/>
      </c>
      <c r="D912" s="13" t="str">
        <f>IF(ISNUMBER('Cuadro de mando'!T923)=TRUE,'Cuadro de mando'!T923,"")</f>
        <v/>
      </c>
      <c r="E912" s="13" t="str">
        <f>IF(C912="","",VLOOKUP(C912,'Límites Gráfico'!$A:$D,2,FALSE))</f>
        <v/>
      </c>
      <c r="F912" s="13" t="str">
        <f>IF(C912="","",VLOOKUP(C912,'Límites Gráfico'!$A:$D,3,FALSE))</f>
        <v/>
      </c>
      <c r="G912" s="41"/>
      <c r="H912" s="91"/>
    </row>
    <row r="913" spans="1:8" x14ac:dyDescent="0.25">
      <c r="A913" s="14" t="str">
        <f>IF(ISBLANK('Cuadro de mando'!B924)=TRUE,"",'Cuadro de mando'!B924)</f>
        <v/>
      </c>
      <c r="B913" s="13" t="str">
        <f>IF(ISBLANK('Cuadro de mando'!A924)=TRUE,"",'Cuadro de mando'!A924)</f>
        <v/>
      </c>
      <c r="C913" s="13" t="str">
        <f>IF(ISBLANK('Cuadro de mando'!C924)=TRUE,"",'Cuadro de mando'!C924)</f>
        <v/>
      </c>
      <c r="D913" s="13" t="str">
        <f>IF(ISNUMBER('Cuadro de mando'!T924)=TRUE,'Cuadro de mando'!T924,"")</f>
        <v/>
      </c>
      <c r="E913" s="13" t="str">
        <f>IF(C913="","",VLOOKUP(C913,'Límites Gráfico'!$A:$D,2,FALSE))</f>
        <v/>
      </c>
      <c r="F913" s="13" t="str">
        <f>IF(C913="","",VLOOKUP(C913,'Límites Gráfico'!$A:$D,3,FALSE))</f>
        <v/>
      </c>
      <c r="G913" s="41"/>
      <c r="H913" s="91"/>
    </row>
    <row r="914" spans="1:8" x14ac:dyDescent="0.25">
      <c r="A914" s="14" t="str">
        <f>IF(ISBLANK('Cuadro de mando'!B925)=TRUE,"",'Cuadro de mando'!B925)</f>
        <v/>
      </c>
      <c r="B914" s="13" t="str">
        <f>IF(ISBLANK('Cuadro de mando'!A925)=TRUE,"",'Cuadro de mando'!A925)</f>
        <v/>
      </c>
      <c r="C914" s="13" t="str">
        <f>IF(ISBLANK('Cuadro de mando'!C925)=TRUE,"",'Cuadro de mando'!C925)</f>
        <v/>
      </c>
      <c r="D914" s="13" t="str">
        <f>IF(ISNUMBER('Cuadro de mando'!T925)=TRUE,'Cuadro de mando'!T925,"")</f>
        <v/>
      </c>
      <c r="E914" s="13" t="str">
        <f>IF(C914="","",VLOOKUP(C914,'Límites Gráfico'!$A:$D,2,FALSE))</f>
        <v/>
      </c>
      <c r="F914" s="13" t="str">
        <f>IF(C914="","",VLOOKUP(C914,'Límites Gráfico'!$A:$D,3,FALSE))</f>
        <v/>
      </c>
      <c r="G914" s="41"/>
      <c r="H914" s="91"/>
    </row>
    <row r="915" spans="1:8" x14ac:dyDescent="0.25">
      <c r="A915" s="14" t="str">
        <f>IF(ISBLANK('Cuadro de mando'!B926)=TRUE,"",'Cuadro de mando'!B926)</f>
        <v/>
      </c>
      <c r="B915" s="13" t="str">
        <f>IF(ISBLANK('Cuadro de mando'!A926)=TRUE,"",'Cuadro de mando'!A926)</f>
        <v/>
      </c>
      <c r="C915" s="13" t="str">
        <f>IF(ISBLANK('Cuadro de mando'!C926)=TRUE,"",'Cuadro de mando'!C926)</f>
        <v/>
      </c>
      <c r="D915" s="13" t="str">
        <f>IF(ISNUMBER('Cuadro de mando'!T926)=TRUE,'Cuadro de mando'!T926,"")</f>
        <v/>
      </c>
      <c r="E915" s="13" t="str">
        <f>IF(C915="","",VLOOKUP(C915,'Límites Gráfico'!$A:$D,2,FALSE))</f>
        <v/>
      </c>
      <c r="F915" s="13" t="str">
        <f>IF(C915="","",VLOOKUP(C915,'Límites Gráfico'!$A:$D,3,FALSE))</f>
        <v/>
      </c>
      <c r="G915" s="41"/>
      <c r="H915" s="91"/>
    </row>
    <row r="916" spans="1:8" x14ac:dyDescent="0.25">
      <c r="A916" s="14" t="str">
        <f>IF(ISBLANK('Cuadro de mando'!B927)=TRUE,"",'Cuadro de mando'!B927)</f>
        <v/>
      </c>
      <c r="B916" s="13" t="str">
        <f>IF(ISBLANK('Cuadro de mando'!A927)=TRUE,"",'Cuadro de mando'!A927)</f>
        <v/>
      </c>
      <c r="C916" s="13" t="str">
        <f>IF(ISBLANK('Cuadro de mando'!C927)=TRUE,"",'Cuadro de mando'!C927)</f>
        <v/>
      </c>
      <c r="D916" s="13" t="str">
        <f>IF(ISNUMBER('Cuadro de mando'!T927)=TRUE,'Cuadro de mando'!T927,"")</f>
        <v/>
      </c>
      <c r="E916" s="13" t="str">
        <f>IF(C916="","",VLOOKUP(C916,'Límites Gráfico'!$A:$D,2,FALSE))</f>
        <v/>
      </c>
      <c r="F916" s="13" t="str">
        <f>IF(C916="","",VLOOKUP(C916,'Límites Gráfico'!$A:$D,3,FALSE))</f>
        <v/>
      </c>
      <c r="G916" s="41"/>
      <c r="H916" s="91"/>
    </row>
    <row r="917" spans="1:8" x14ac:dyDescent="0.25">
      <c r="A917" s="14" t="str">
        <f>IF(ISBLANK('Cuadro de mando'!B928)=TRUE,"",'Cuadro de mando'!B928)</f>
        <v/>
      </c>
      <c r="B917" s="13" t="str">
        <f>IF(ISBLANK('Cuadro de mando'!A928)=TRUE,"",'Cuadro de mando'!A928)</f>
        <v/>
      </c>
      <c r="C917" s="13" t="str">
        <f>IF(ISBLANK('Cuadro de mando'!C928)=TRUE,"",'Cuadro de mando'!C928)</f>
        <v/>
      </c>
      <c r="D917" s="13" t="str">
        <f>IF(ISNUMBER('Cuadro de mando'!T928)=TRUE,'Cuadro de mando'!T928,"")</f>
        <v/>
      </c>
      <c r="E917" s="13" t="str">
        <f>IF(C917="","",VLOOKUP(C917,'Límites Gráfico'!$A:$D,2,FALSE))</f>
        <v/>
      </c>
      <c r="F917" s="13" t="str">
        <f>IF(C917="","",VLOOKUP(C917,'Límites Gráfico'!$A:$D,3,FALSE))</f>
        <v/>
      </c>
      <c r="G917" s="41"/>
      <c r="H917" s="91"/>
    </row>
    <row r="918" spans="1:8" x14ac:dyDescent="0.25">
      <c r="A918" s="14" t="str">
        <f>IF(ISBLANK('Cuadro de mando'!B929)=TRUE,"",'Cuadro de mando'!B929)</f>
        <v/>
      </c>
      <c r="B918" s="13" t="str">
        <f>IF(ISBLANK('Cuadro de mando'!A929)=TRUE,"",'Cuadro de mando'!A929)</f>
        <v/>
      </c>
      <c r="C918" s="13" t="str">
        <f>IF(ISBLANK('Cuadro de mando'!C929)=TRUE,"",'Cuadro de mando'!C929)</f>
        <v/>
      </c>
      <c r="D918" s="13" t="str">
        <f>IF(ISNUMBER('Cuadro de mando'!T929)=TRUE,'Cuadro de mando'!T929,"")</f>
        <v/>
      </c>
      <c r="E918" s="13" t="str">
        <f>IF(C918="","",VLOOKUP(C918,'Límites Gráfico'!$A:$D,2,FALSE))</f>
        <v/>
      </c>
      <c r="F918" s="13" t="str">
        <f>IF(C918="","",VLOOKUP(C918,'Límites Gráfico'!$A:$D,3,FALSE))</f>
        <v/>
      </c>
      <c r="G918" s="41"/>
      <c r="H918" s="91"/>
    </row>
    <row r="919" spans="1:8" x14ac:dyDescent="0.25">
      <c r="A919" s="14" t="str">
        <f>IF(ISBLANK('Cuadro de mando'!B930)=TRUE,"",'Cuadro de mando'!B930)</f>
        <v/>
      </c>
      <c r="B919" s="13" t="str">
        <f>IF(ISBLANK('Cuadro de mando'!A930)=TRUE,"",'Cuadro de mando'!A930)</f>
        <v/>
      </c>
      <c r="C919" s="13" t="str">
        <f>IF(ISBLANK('Cuadro de mando'!C930)=TRUE,"",'Cuadro de mando'!C930)</f>
        <v/>
      </c>
      <c r="D919" s="13" t="str">
        <f>IF(ISNUMBER('Cuadro de mando'!T930)=TRUE,'Cuadro de mando'!T930,"")</f>
        <v/>
      </c>
      <c r="E919" s="13" t="str">
        <f>IF(C919="","",VLOOKUP(C919,'Límites Gráfico'!$A:$D,2,FALSE))</f>
        <v/>
      </c>
      <c r="F919" s="13" t="str">
        <f>IF(C919="","",VLOOKUP(C919,'Límites Gráfico'!$A:$D,3,FALSE))</f>
        <v/>
      </c>
      <c r="G919" s="41"/>
      <c r="H919" s="91"/>
    </row>
    <row r="920" spans="1:8" x14ac:dyDescent="0.25">
      <c r="A920" s="14" t="str">
        <f>IF(ISBLANK('Cuadro de mando'!B931)=TRUE,"",'Cuadro de mando'!B931)</f>
        <v/>
      </c>
      <c r="B920" s="13" t="str">
        <f>IF(ISBLANK('Cuadro de mando'!A931)=TRUE,"",'Cuadro de mando'!A931)</f>
        <v/>
      </c>
      <c r="C920" s="13" t="str">
        <f>IF(ISBLANK('Cuadro de mando'!C931)=TRUE,"",'Cuadro de mando'!C931)</f>
        <v/>
      </c>
      <c r="D920" s="13" t="str">
        <f>IF(ISNUMBER('Cuadro de mando'!T931)=TRUE,'Cuadro de mando'!T931,"")</f>
        <v/>
      </c>
      <c r="E920" s="13" t="str">
        <f>IF(C920="","",VLOOKUP(C920,'Límites Gráfico'!$A:$D,2,FALSE))</f>
        <v/>
      </c>
      <c r="F920" s="13" t="str">
        <f>IF(C920="","",VLOOKUP(C920,'Límites Gráfico'!$A:$D,3,FALSE))</f>
        <v/>
      </c>
      <c r="G920" s="41"/>
      <c r="H920" s="91"/>
    </row>
    <row r="921" spans="1:8" x14ac:dyDescent="0.25">
      <c r="A921" s="14" t="str">
        <f>IF(ISBLANK('Cuadro de mando'!B932)=TRUE,"",'Cuadro de mando'!B932)</f>
        <v/>
      </c>
      <c r="B921" s="13" t="str">
        <f>IF(ISBLANK('Cuadro de mando'!A932)=TRUE,"",'Cuadro de mando'!A932)</f>
        <v/>
      </c>
      <c r="C921" s="13" t="str">
        <f>IF(ISBLANK('Cuadro de mando'!C932)=TRUE,"",'Cuadro de mando'!C932)</f>
        <v/>
      </c>
      <c r="D921" s="13" t="str">
        <f>IF(ISNUMBER('Cuadro de mando'!T932)=TRUE,'Cuadro de mando'!T932,"")</f>
        <v/>
      </c>
      <c r="E921" s="13" t="str">
        <f>IF(C921="","",VLOOKUP(C921,'Límites Gráfico'!$A:$D,2,FALSE))</f>
        <v/>
      </c>
      <c r="F921" s="13" t="str">
        <f>IF(C921="","",VLOOKUP(C921,'Límites Gráfico'!$A:$D,3,FALSE))</f>
        <v/>
      </c>
      <c r="G921" s="41"/>
      <c r="H921" s="91"/>
    </row>
    <row r="922" spans="1:8" x14ac:dyDescent="0.25">
      <c r="A922" s="14" t="str">
        <f>IF(ISBLANK('Cuadro de mando'!B933)=TRUE,"",'Cuadro de mando'!B933)</f>
        <v/>
      </c>
      <c r="B922" s="13" t="str">
        <f>IF(ISBLANK('Cuadro de mando'!A933)=TRUE,"",'Cuadro de mando'!A933)</f>
        <v/>
      </c>
      <c r="C922" s="13" t="str">
        <f>IF(ISBLANK('Cuadro de mando'!C933)=TRUE,"",'Cuadro de mando'!C933)</f>
        <v/>
      </c>
      <c r="D922" s="13" t="str">
        <f>IF(ISNUMBER('Cuadro de mando'!T933)=TRUE,'Cuadro de mando'!T933,"")</f>
        <v/>
      </c>
      <c r="E922" s="13" t="str">
        <f>IF(C922="","",VLOOKUP(C922,'Límites Gráfico'!$A:$D,2,FALSE))</f>
        <v/>
      </c>
      <c r="F922" s="13" t="str">
        <f>IF(C922="","",VLOOKUP(C922,'Límites Gráfico'!$A:$D,3,FALSE))</f>
        <v/>
      </c>
      <c r="G922" s="41"/>
      <c r="H922" s="91"/>
    </row>
    <row r="923" spans="1:8" x14ac:dyDescent="0.25">
      <c r="A923" s="14" t="str">
        <f>IF(ISBLANK('Cuadro de mando'!B934)=TRUE,"",'Cuadro de mando'!B934)</f>
        <v/>
      </c>
      <c r="B923" s="13" t="str">
        <f>IF(ISBLANK('Cuadro de mando'!A934)=TRUE,"",'Cuadro de mando'!A934)</f>
        <v/>
      </c>
      <c r="C923" s="13" t="str">
        <f>IF(ISBLANK('Cuadro de mando'!C934)=TRUE,"",'Cuadro de mando'!C934)</f>
        <v/>
      </c>
      <c r="D923" s="13" t="str">
        <f>IF(ISNUMBER('Cuadro de mando'!T934)=TRUE,'Cuadro de mando'!T934,"")</f>
        <v/>
      </c>
      <c r="E923" s="13" t="str">
        <f>IF(C923="","",VLOOKUP(C923,'Límites Gráfico'!$A:$D,2,FALSE))</f>
        <v/>
      </c>
      <c r="F923" s="13" t="str">
        <f>IF(C923="","",VLOOKUP(C923,'Límites Gráfico'!$A:$D,3,FALSE))</f>
        <v/>
      </c>
      <c r="G923" s="41"/>
      <c r="H923" s="91"/>
    </row>
    <row r="924" spans="1:8" x14ac:dyDescent="0.25">
      <c r="A924" s="14" t="str">
        <f>IF(ISBLANK('Cuadro de mando'!B935)=TRUE,"",'Cuadro de mando'!B935)</f>
        <v/>
      </c>
      <c r="B924" s="13" t="str">
        <f>IF(ISBLANK('Cuadro de mando'!A935)=TRUE,"",'Cuadro de mando'!A935)</f>
        <v/>
      </c>
      <c r="C924" s="13" t="str">
        <f>IF(ISBLANK('Cuadro de mando'!C935)=TRUE,"",'Cuadro de mando'!C935)</f>
        <v/>
      </c>
      <c r="D924" s="13" t="str">
        <f>IF(ISNUMBER('Cuadro de mando'!T935)=TRUE,'Cuadro de mando'!T935,"")</f>
        <v/>
      </c>
      <c r="E924" s="13" t="str">
        <f>IF(C924="","",VLOOKUP(C924,'Límites Gráfico'!$A:$D,2,FALSE))</f>
        <v/>
      </c>
      <c r="F924" s="13" t="str">
        <f>IF(C924="","",VLOOKUP(C924,'Límites Gráfico'!$A:$D,3,FALSE))</f>
        <v/>
      </c>
      <c r="G924" s="41"/>
      <c r="H924" s="91"/>
    </row>
    <row r="925" spans="1:8" x14ac:dyDescent="0.25">
      <c r="A925" s="14" t="str">
        <f>IF(ISBLANK('Cuadro de mando'!B936)=TRUE,"",'Cuadro de mando'!B936)</f>
        <v/>
      </c>
      <c r="B925" s="13" t="str">
        <f>IF(ISBLANK('Cuadro de mando'!A936)=TRUE,"",'Cuadro de mando'!A936)</f>
        <v/>
      </c>
      <c r="C925" s="13" t="str">
        <f>IF(ISBLANK('Cuadro de mando'!C936)=TRUE,"",'Cuadro de mando'!C936)</f>
        <v/>
      </c>
      <c r="D925" s="13" t="str">
        <f>IF(ISNUMBER('Cuadro de mando'!T936)=TRUE,'Cuadro de mando'!T936,"")</f>
        <v/>
      </c>
      <c r="E925" s="13" t="str">
        <f>IF(C925="","",VLOOKUP(C925,'Límites Gráfico'!$A:$D,2,FALSE))</f>
        <v/>
      </c>
      <c r="F925" s="13" t="str">
        <f>IF(C925="","",VLOOKUP(C925,'Límites Gráfico'!$A:$D,3,FALSE))</f>
        <v/>
      </c>
      <c r="G925" s="41"/>
      <c r="H925" s="91"/>
    </row>
    <row r="926" spans="1:8" x14ac:dyDescent="0.25">
      <c r="A926" s="14" t="str">
        <f>IF(ISBLANK('Cuadro de mando'!B937)=TRUE,"",'Cuadro de mando'!B937)</f>
        <v/>
      </c>
      <c r="B926" s="13" t="str">
        <f>IF(ISBLANK('Cuadro de mando'!A937)=TRUE,"",'Cuadro de mando'!A937)</f>
        <v/>
      </c>
      <c r="C926" s="13" t="str">
        <f>IF(ISBLANK('Cuadro de mando'!C937)=TRUE,"",'Cuadro de mando'!C937)</f>
        <v/>
      </c>
      <c r="D926" s="13" t="str">
        <f>IF(ISNUMBER('Cuadro de mando'!T937)=TRUE,'Cuadro de mando'!T937,"")</f>
        <v/>
      </c>
      <c r="E926" s="13" t="str">
        <f>IF(C926="","",VLOOKUP(C926,'Límites Gráfico'!$A:$D,2,FALSE))</f>
        <v/>
      </c>
      <c r="F926" s="13" t="str">
        <f>IF(C926="","",VLOOKUP(C926,'Límites Gráfico'!$A:$D,3,FALSE))</f>
        <v/>
      </c>
      <c r="G926" s="41"/>
      <c r="H926" s="91"/>
    </row>
    <row r="927" spans="1:8" x14ac:dyDescent="0.25">
      <c r="A927" s="14" t="str">
        <f>IF(ISBLANK('Cuadro de mando'!B938)=TRUE,"",'Cuadro de mando'!B938)</f>
        <v/>
      </c>
      <c r="B927" s="13" t="str">
        <f>IF(ISBLANK('Cuadro de mando'!A938)=TRUE,"",'Cuadro de mando'!A938)</f>
        <v/>
      </c>
      <c r="C927" s="13" t="str">
        <f>IF(ISBLANK('Cuadro de mando'!C938)=TRUE,"",'Cuadro de mando'!C938)</f>
        <v/>
      </c>
      <c r="D927" s="13" t="str">
        <f>IF(ISNUMBER('Cuadro de mando'!T938)=TRUE,'Cuadro de mando'!T938,"")</f>
        <v/>
      </c>
      <c r="E927" s="13" t="str">
        <f>IF(C927="","",VLOOKUP(C927,'Límites Gráfico'!$A:$D,2,FALSE))</f>
        <v/>
      </c>
      <c r="F927" s="13" t="str">
        <f>IF(C927="","",VLOOKUP(C927,'Límites Gráfico'!$A:$D,3,FALSE))</f>
        <v/>
      </c>
      <c r="G927" s="41"/>
      <c r="H927" s="91"/>
    </row>
    <row r="928" spans="1:8" x14ac:dyDescent="0.25">
      <c r="A928" s="14" t="str">
        <f>IF(ISBLANK('Cuadro de mando'!B939)=TRUE,"",'Cuadro de mando'!B939)</f>
        <v/>
      </c>
      <c r="B928" s="13" t="str">
        <f>IF(ISBLANK('Cuadro de mando'!A939)=TRUE,"",'Cuadro de mando'!A939)</f>
        <v/>
      </c>
      <c r="C928" s="13" t="str">
        <f>IF(ISBLANK('Cuadro de mando'!C939)=TRUE,"",'Cuadro de mando'!C939)</f>
        <v/>
      </c>
      <c r="D928" s="13" t="str">
        <f>IF(ISNUMBER('Cuadro de mando'!T939)=TRUE,'Cuadro de mando'!T939,"")</f>
        <v/>
      </c>
      <c r="E928" s="13" t="str">
        <f>IF(C928="","",VLOOKUP(C928,'Límites Gráfico'!$A:$D,2,FALSE))</f>
        <v/>
      </c>
      <c r="F928" s="13" t="str">
        <f>IF(C928="","",VLOOKUP(C928,'Límites Gráfico'!$A:$D,3,FALSE))</f>
        <v/>
      </c>
      <c r="G928" s="41"/>
      <c r="H928" s="91"/>
    </row>
    <row r="929" spans="1:8" x14ac:dyDescent="0.25">
      <c r="A929" s="14" t="str">
        <f>IF(ISBLANK('Cuadro de mando'!B940)=TRUE,"",'Cuadro de mando'!B940)</f>
        <v/>
      </c>
      <c r="B929" s="13" t="str">
        <f>IF(ISBLANK('Cuadro de mando'!A940)=TRUE,"",'Cuadro de mando'!A940)</f>
        <v/>
      </c>
      <c r="C929" s="13" t="str">
        <f>IF(ISBLANK('Cuadro de mando'!C940)=TRUE,"",'Cuadro de mando'!C940)</f>
        <v/>
      </c>
      <c r="D929" s="13" t="str">
        <f>IF(ISNUMBER('Cuadro de mando'!T940)=TRUE,'Cuadro de mando'!T940,"")</f>
        <v/>
      </c>
      <c r="E929" s="13" t="str">
        <f>IF(C929="","",VLOOKUP(C929,'Límites Gráfico'!$A:$D,2,FALSE))</f>
        <v/>
      </c>
      <c r="F929" s="13" t="str">
        <f>IF(C929="","",VLOOKUP(C929,'Límites Gráfico'!$A:$D,3,FALSE))</f>
        <v/>
      </c>
      <c r="G929" s="41"/>
      <c r="H929" s="91"/>
    </row>
    <row r="930" spans="1:8" x14ac:dyDescent="0.25">
      <c r="A930" s="14" t="str">
        <f>IF(ISBLANK('Cuadro de mando'!B941)=TRUE,"",'Cuadro de mando'!B941)</f>
        <v/>
      </c>
      <c r="B930" s="13" t="str">
        <f>IF(ISBLANK('Cuadro de mando'!A941)=TRUE,"",'Cuadro de mando'!A941)</f>
        <v/>
      </c>
      <c r="C930" s="13" t="str">
        <f>IF(ISBLANK('Cuadro de mando'!C941)=TRUE,"",'Cuadro de mando'!C941)</f>
        <v/>
      </c>
      <c r="D930" s="13" t="str">
        <f>IF(ISNUMBER('Cuadro de mando'!T941)=TRUE,'Cuadro de mando'!T941,"")</f>
        <v/>
      </c>
      <c r="E930" s="13" t="str">
        <f>IF(C930="","",VLOOKUP(C930,'Límites Gráfico'!$A:$D,2,FALSE))</f>
        <v/>
      </c>
      <c r="F930" s="13" t="str">
        <f>IF(C930="","",VLOOKUP(C930,'Límites Gráfico'!$A:$D,3,FALSE))</f>
        <v/>
      </c>
      <c r="G930" s="41"/>
      <c r="H930" s="91"/>
    </row>
    <row r="931" spans="1:8" x14ac:dyDescent="0.25">
      <c r="A931" s="14" t="str">
        <f>IF(ISBLANK('Cuadro de mando'!B942)=TRUE,"",'Cuadro de mando'!B942)</f>
        <v/>
      </c>
      <c r="B931" s="13" t="str">
        <f>IF(ISBLANK('Cuadro de mando'!A942)=TRUE,"",'Cuadro de mando'!A942)</f>
        <v/>
      </c>
      <c r="C931" s="13" t="str">
        <f>IF(ISBLANK('Cuadro de mando'!C942)=TRUE,"",'Cuadro de mando'!C942)</f>
        <v/>
      </c>
      <c r="D931" s="13" t="str">
        <f>IF(ISNUMBER('Cuadro de mando'!T942)=TRUE,'Cuadro de mando'!T942,"")</f>
        <v/>
      </c>
      <c r="E931" s="13" t="str">
        <f>IF(C931="","",VLOOKUP(C931,'Límites Gráfico'!$A:$D,2,FALSE))</f>
        <v/>
      </c>
      <c r="F931" s="13" t="str">
        <f>IF(C931="","",VLOOKUP(C931,'Límites Gráfico'!$A:$D,3,FALSE))</f>
        <v/>
      </c>
      <c r="G931" s="41"/>
      <c r="H931" s="91"/>
    </row>
    <row r="932" spans="1:8" x14ac:dyDescent="0.25">
      <c r="A932" s="14" t="str">
        <f>IF(ISBLANK('Cuadro de mando'!B943)=TRUE,"",'Cuadro de mando'!B943)</f>
        <v/>
      </c>
      <c r="B932" s="13" t="str">
        <f>IF(ISBLANK('Cuadro de mando'!A943)=TRUE,"",'Cuadro de mando'!A943)</f>
        <v/>
      </c>
      <c r="C932" s="13" t="str">
        <f>IF(ISBLANK('Cuadro de mando'!C943)=TRUE,"",'Cuadro de mando'!C943)</f>
        <v/>
      </c>
      <c r="D932" s="13" t="str">
        <f>IF(ISNUMBER('Cuadro de mando'!T943)=TRUE,'Cuadro de mando'!T943,"")</f>
        <v/>
      </c>
      <c r="E932" s="13" t="str">
        <f>IF(C932="","",VLOOKUP(C932,'Límites Gráfico'!$A:$D,2,FALSE))</f>
        <v/>
      </c>
      <c r="F932" s="13" t="str">
        <f>IF(C932="","",VLOOKUP(C932,'Límites Gráfico'!$A:$D,3,FALSE))</f>
        <v/>
      </c>
      <c r="G932" s="41"/>
      <c r="H932" s="91"/>
    </row>
    <row r="933" spans="1:8" x14ac:dyDescent="0.25">
      <c r="A933" s="14" t="str">
        <f>IF(ISBLANK('Cuadro de mando'!B944)=TRUE,"",'Cuadro de mando'!B944)</f>
        <v/>
      </c>
      <c r="B933" s="13" t="str">
        <f>IF(ISBLANK('Cuadro de mando'!A944)=TRUE,"",'Cuadro de mando'!A944)</f>
        <v/>
      </c>
      <c r="C933" s="13" t="str">
        <f>IF(ISBLANK('Cuadro de mando'!C944)=TRUE,"",'Cuadro de mando'!C944)</f>
        <v/>
      </c>
      <c r="D933" s="13" t="str">
        <f>IF(ISNUMBER('Cuadro de mando'!T944)=TRUE,'Cuadro de mando'!T944,"")</f>
        <v/>
      </c>
      <c r="E933" s="13" t="str">
        <f>IF(C933="","",VLOOKUP(C933,'Límites Gráfico'!$A:$D,2,FALSE))</f>
        <v/>
      </c>
      <c r="F933" s="13" t="str">
        <f>IF(C933="","",VLOOKUP(C933,'Límites Gráfico'!$A:$D,3,FALSE))</f>
        <v/>
      </c>
      <c r="G933" s="41"/>
      <c r="H933" s="91"/>
    </row>
    <row r="934" spans="1:8" x14ac:dyDescent="0.25">
      <c r="A934" s="14" t="str">
        <f>IF(ISBLANK('Cuadro de mando'!B945)=TRUE,"",'Cuadro de mando'!B945)</f>
        <v/>
      </c>
      <c r="B934" s="13" t="str">
        <f>IF(ISBLANK('Cuadro de mando'!A945)=TRUE,"",'Cuadro de mando'!A945)</f>
        <v/>
      </c>
      <c r="C934" s="13" t="str">
        <f>IF(ISBLANK('Cuadro de mando'!C945)=TRUE,"",'Cuadro de mando'!C945)</f>
        <v/>
      </c>
      <c r="D934" s="13" t="str">
        <f>IF(ISNUMBER('Cuadro de mando'!T945)=TRUE,'Cuadro de mando'!T945,"")</f>
        <v/>
      </c>
      <c r="E934" s="13" t="str">
        <f>IF(C934="","",VLOOKUP(C934,'Límites Gráfico'!$A:$D,2,FALSE))</f>
        <v/>
      </c>
      <c r="F934" s="13" t="str">
        <f>IF(C934="","",VLOOKUP(C934,'Límites Gráfico'!$A:$D,3,FALSE))</f>
        <v/>
      </c>
      <c r="G934" s="41"/>
      <c r="H934" s="91"/>
    </row>
    <row r="935" spans="1:8" x14ac:dyDescent="0.25">
      <c r="A935" s="14" t="str">
        <f>IF(ISBLANK('Cuadro de mando'!B946)=TRUE,"",'Cuadro de mando'!B946)</f>
        <v/>
      </c>
      <c r="B935" s="13" t="str">
        <f>IF(ISBLANK('Cuadro de mando'!A946)=TRUE,"",'Cuadro de mando'!A946)</f>
        <v/>
      </c>
      <c r="C935" s="13" t="str">
        <f>IF(ISBLANK('Cuadro de mando'!C946)=TRUE,"",'Cuadro de mando'!C946)</f>
        <v/>
      </c>
      <c r="D935" s="13" t="str">
        <f>IF(ISNUMBER('Cuadro de mando'!T946)=TRUE,'Cuadro de mando'!T946,"")</f>
        <v/>
      </c>
      <c r="E935" s="13" t="str">
        <f>IF(C935="","",VLOOKUP(C935,'Límites Gráfico'!$A:$D,2,FALSE))</f>
        <v/>
      </c>
      <c r="F935" s="13" t="str">
        <f>IF(C935="","",VLOOKUP(C935,'Límites Gráfico'!$A:$D,3,FALSE))</f>
        <v/>
      </c>
      <c r="G935" s="41"/>
      <c r="H935" s="91"/>
    </row>
    <row r="936" spans="1:8" x14ac:dyDescent="0.25">
      <c r="A936" s="14" t="str">
        <f>IF(ISBLANK('Cuadro de mando'!B947)=TRUE,"",'Cuadro de mando'!B947)</f>
        <v/>
      </c>
      <c r="B936" s="13" t="str">
        <f>IF(ISBLANK('Cuadro de mando'!A947)=TRUE,"",'Cuadro de mando'!A947)</f>
        <v/>
      </c>
      <c r="C936" s="13" t="str">
        <f>IF(ISBLANK('Cuadro de mando'!C947)=TRUE,"",'Cuadro de mando'!C947)</f>
        <v/>
      </c>
      <c r="D936" s="13" t="str">
        <f>IF(ISNUMBER('Cuadro de mando'!T947)=TRUE,'Cuadro de mando'!T947,"")</f>
        <v/>
      </c>
      <c r="E936" s="13" t="str">
        <f>IF(C936="","",VLOOKUP(C936,'Límites Gráfico'!$A:$D,2,FALSE))</f>
        <v/>
      </c>
      <c r="F936" s="13" t="str">
        <f>IF(C936="","",VLOOKUP(C936,'Límites Gráfico'!$A:$D,3,FALSE))</f>
        <v/>
      </c>
      <c r="G936" s="41"/>
      <c r="H936" s="91"/>
    </row>
    <row r="937" spans="1:8" x14ac:dyDescent="0.25">
      <c r="A937" s="14" t="str">
        <f>IF(ISBLANK('Cuadro de mando'!B948)=TRUE,"",'Cuadro de mando'!B948)</f>
        <v/>
      </c>
      <c r="B937" s="13" t="str">
        <f>IF(ISBLANK('Cuadro de mando'!A948)=TRUE,"",'Cuadro de mando'!A948)</f>
        <v/>
      </c>
      <c r="C937" s="13" t="str">
        <f>IF(ISBLANK('Cuadro de mando'!C948)=TRUE,"",'Cuadro de mando'!C948)</f>
        <v/>
      </c>
      <c r="D937" s="13" t="str">
        <f>IF(ISNUMBER('Cuadro de mando'!T948)=TRUE,'Cuadro de mando'!T948,"")</f>
        <v/>
      </c>
      <c r="E937" s="13" t="str">
        <f>IF(C937="","",VLOOKUP(C937,'Límites Gráfico'!$A:$D,2,FALSE))</f>
        <v/>
      </c>
      <c r="F937" s="13" t="str">
        <f>IF(C937="","",VLOOKUP(C937,'Límites Gráfico'!$A:$D,3,FALSE))</f>
        <v/>
      </c>
      <c r="G937" s="41"/>
      <c r="H937" s="91"/>
    </row>
    <row r="938" spans="1:8" x14ac:dyDescent="0.25">
      <c r="A938" s="14" t="str">
        <f>IF(ISBLANK('Cuadro de mando'!B949)=TRUE,"",'Cuadro de mando'!B949)</f>
        <v/>
      </c>
      <c r="B938" s="13" t="str">
        <f>IF(ISBLANK('Cuadro de mando'!A949)=TRUE,"",'Cuadro de mando'!A949)</f>
        <v/>
      </c>
      <c r="C938" s="13" t="str">
        <f>IF(ISBLANK('Cuadro de mando'!C949)=TRUE,"",'Cuadro de mando'!C949)</f>
        <v/>
      </c>
      <c r="D938" s="13" t="str">
        <f>IF(ISNUMBER('Cuadro de mando'!T949)=TRUE,'Cuadro de mando'!T949,"")</f>
        <v/>
      </c>
      <c r="E938" s="13" t="str">
        <f>IF(C938="","",VLOOKUP(C938,'Límites Gráfico'!$A:$D,2,FALSE))</f>
        <v/>
      </c>
      <c r="F938" s="13" t="str">
        <f>IF(C938="","",VLOOKUP(C938,'Límites Gráfico'!$A:$D,3,FALSE))</f>
        <v/>
      </c>
      <c r="G938" s="41"/>
      <c r="H938" s="91"/>
    </row>
    <row r="939" spans="1:8" x14ac:dyDescent="0.25">
      <c r="A939" s="14" t="str">
        <f>IF(ISBLANK('Cuadro de mando'!B950)=TRUE,"",'Cuadro de mando'!B950)</f>
        <v/>
      </c>
      <c r="B939" s="13" t="str">
        <f>IF(ISBLANK('Cuadro de mando'!A950)=TRUE,"",'Cuadro de mando'!A950)</f>
        <v/>
      </c>
      <c r="C939" s="13" t="str">
        <f>IF(ISBLANK('Cuadro de mando'!C950)=TRUE,"",'Cuadro de mando'!C950)</f>
        <v/>
      </c>
      <c r="D939" s="13" t="str">
        <f>IF(ISNUMBER('Cuadro de mando'!T950)=TRUE,'Cuadro de mando'!T950,"")</f>
        <v/>
      </c>
      <c r="E939" s="13" t="str">
        <f>IF(C939="","",VLOOKUP(C939,'Límites Gráfico'!$A:$D,2,FALSE))</f>
        <v/>
      </c>
      <c r="F939" s="13" t="str">
        <f>IF(C939="","",VLOOKUP(C939,'Límites Gráfico'!$A:$D,3,FALSE))</f>
        <v/>
      </c>
      <c r="G939" s="41"/>
      <c r="H939" s="91"/>
    </row>
    <row r="940" spans="1:8" x14ac:dyDescent="0.25">
      <c r="A940" s="14" t="str">
        <f>IF(ISBLANK('Cuadro de mando'!B951)=TRUE,"",'Cuadro de mando'!B951)</f>
        <v/>
      </c>
      <c r="B940" s="13" t="str">
        <f>IF(ISBLANK('Cuadro de mando'!A951)=TRUE,"",'Cuadro de mando'!A951)</f>
        <v/>
      </c>
      <c r="C940" s="13" t="str">
        <f>IF(ISBLANK('Cuadro de mando'!C951)=TRUE,"",'Cuadro de mando'!C951)</f>
        <v/>
      </c>
      <c r="D940" s="13" t="str">
        <f>IF(ISNUMBER('Cuadro de mando'!T951)=TRUE,'Cuadro de mando'!T951,"")</f>
        <v/>
      </c>
      <c r="E940" s="13" t="str">
        <f>IF(C940="","",VLOOKUP(C940,'Límites Gráfico'!$A:$D,2,FALSE))</f>
        <v/>
      </c>
      <c r="F940" s="13" t="str">
        <f>IF(C940="","",VLOOKUP(C940,'Límites Gráfico'!$A:$D,3,FALSE))</f>
        <v/>
      </c>
      <c r="G940" s="41"/>
      <c r="H940" s="91"/>
    </row>
    <row r="941" spans="1:8" x14ac:dyDescent="0.25">
      <c r="A941" s="14" t="str">
        <f>IF(ISBLANK('Cuadro de mando'!B952)=TRUE,"",'Cuadro de mando'!B952)</f>
        <v/>
      </c>
      <c r="B941" s="13" t="str">
        <f>IF(ISBLANK('Cuadro de mando'!A952)=TRUE,"",'Cuadro de mando'!A952)</f>
        <v/>
      </c>
      <c r="C941" s="13" t="str">
        <f>IF(ISBLANK('Cuadro de mando'!C952)=TRUE,"",'Cuadro de mando'!C952)</f>
        <v/>
      </c>
      <c r="D941" s="13" t="str">
        <f>IF(ISNUMBER('Cuadro de mando'!T952)=TRUE,'Cuadro de mando'!T952,"")</f>
        <v/>
      </c>
      <c r="E941" s="13" t="str">
        <f>IF(C941="","",VLOOKUP(C941,'Límites Gráfico'!$A:$D,2,FALSE))</f>
        <v/>
      </c>
      <c r="F941" s="13" t="str">
        <f>IF(C941="","",VLOOKUP(C941,'Límites Gráfico'!$A:$D,3,FALSE))</f>
        <v/>
      </c>
      <c r="G941" s="41"/>
      <c r="H941" s="91"/>
    </row>
    <row r="942" spans="1:8" x14ac:dyDescent="0.25">
      <c r="A942" s="14" t="str">
        <f>IF(ISBLANK('Cuadro de mando'!B953)=TRUE,"",'Cuadro de mando'!B953)</f>
        <v/>
      </c>
      <c r="B942" s="13" t="str">
        <f>IF(ISBLANK('Cuadro de mando'!A953)=TRUE,"",'Cuadro de mando'!A953)</f>
        <v/>
      </c>
      <c r="C942" s="13" t="str">
        <f>IF(ISBLANK('Cuadro de mando'!C953)=TRUE,"",'Cuadro de mando'!C953)</f>
        <v/>
      </c>
      <c r="D942" s="13" t="str">
        <f>IF(ISNUMBER('Cuadro de mando'!T953)=TRUE,'Cuadro de mando'!T953,"")</f>
        <v/>
      </c>
      <c r="E942" s="13" t="str">
        <f>IF(C942="","",VLOOKUP(C942,'Límites Gráfico'!$A:$D,2,FALSE))</f>
        <v/>
      </c>
      <c r="F942" s="13" t="str">
        <f>IF(C942="","",VLOOKUP(C942,'Límites Gráfico'!$A:$D,3,FALSE))</f>
        <v/>
      </c>
      <c r="G942" s="41"/>
      <c r="H942" s="91"/>
    </row>
    <row r="943" spans="1:8" x14ac:dyDescent="0.25">
      <c r="A943" s="14" t="str">
        <f>IF(ISBLANK('Cuadro de mando'!B954)=TRUE,"",'Cuadro de mando'!B954)</f>
        <v/>
      </c>
      <c r="B943" s="13" t="str">
        <f>IF(ISBLANK('Cuadro de mando'!A954)=TRUE,"",'Cuadro de mando'!A954)</f>
        <v/>
      </c>
      <c r="C943" s="13" t="str">
        <f>IF(ISBLANK('Cuadro de mando'!C954)=TRUE,"",'Cuadro de mando'!C954)</f>
        <v/>
      </c>
      <c r="D943" s="13" t="str">
        <f>IF(ISNUMBER('Cuadro de mando'!T954)=TRUE,'Cuadro de mando'!T954,"")</f>
        <v/>
      </c>
      <c r="E943" s="13" t="str">
        <f>IF(C943="","",VLOOKUP(C943,'Límites Gráfico'!$A:$D,2,FALSE))</f>
        <v/>
      </c>
      <c r="F943" s="13" t="str">
        <f>IF(C943="","",VLOOKUP(C943,'Límites Gráfico'!$A:$D,3,FALSE))</f>
        <v/>
      </c>
      <c r="G943" s="41"/>
      <c r="H943" s="91"/>
    </row>
    <row r="944" spans="1:8" x14ac:dyDescent="0.25">
      <c r="A944" s="14" t="str">
        <f>IF(ISBLANK('Cuadro de mando'!B955)=TRUE,"",'Cuadro de mando'!B955)</f>
        <v/>
      </c>
      <c r="B944" s="13" t="str">
        <f>IF(ISBLANK('Cuadro de mando'!A955)=TRUE,"",'Cuadro de mando'!A955)</f>
        <v/>
      </c>
      <c r="C944" s="13" t="str">
        <f>IF(ISBLANK('Cuadro de mando'!C955)=TRUE,"",'Cuadro de mando'!C955)</f>
        <v/>
      </c>
      <c r="D944" s="13" t="str">
        <f>IF(ISNUMBER('Cuadro de mando'!T955)=TRUE,'Cuadro de mando'!T955,"")</f>
        <v/>
      </c>
      <c r="E944" s="13" t="str">
        <f>IF(C944="","",VLOOKUP(C944,'Límites Gráfico'!$A:$D,2,FALSE))</f>
        <v/>
      </c>
      <c r="F944" s="13" t="str">
        <f>IF(C944="","",VLOOKUP(C944,'Límites Gráfico'!$A:$D,3,FALSE))</f>
        <v/>
      </c>
      <c r="G944" s="41"/>
      <c r="H944" s="91"/>
    </row>
    <row r="945" spans="1:8" x14ac:dyDescent="0.25">
      <c r="A945" s="14" t="str">
        <f>IF(ISBLANK('Cuadro de mando'!B956)=TRUE,"",'Cuadro de mando'!B956)</f>
        <v/>
      </c>
      <c r="B945" s="13" t="str">
        <f>IF(ISBLANK('Cuadro de mando'!A956)=TRUE,"",'Cuadro de mando'!A956)</f>
        <v/>
      </c>
      <c r="C945" s="13" t="str">
        <f>IF(ISBLANK('Cuadro de mando'!C956)=TRUE,"",'Cuadro de mando'!C956)</f>
        <v/>
      </c>
      <c r="D945" s="13" t="str">
        <f>IF(ISNUMBER('Cuadro de mando'!T956)=TRUE,'Cuadro de mando'!T956,"")</f>
        <v/>
      </c>
      <c r="E945" s="13" t="str">
        <f>IF(C945="","",VLOOKUP(C945,'Límites Gráfico'!$A:$D,2,FALSE))</f>
        <v/>
      </c>
      <c r="F945" s="13" t="str">
        <f>IF(C945="","",VLOOKUP(C945,'Límites Gráfico'!$A:$D,3,FALSE))</f>
        <v/>
      </c>
      <c r="G945" s="41"/>
      <c r="H945" s="91"/>
    </row>
    <row r="946" spans="1:8" x14ac:dyDescent="0.25">
      <c r="A946" s="14" t="str">
        <f>IF(ISBLANK('Cuadro de mando'!B957)=TRUE,"",'Cuadro de mando'!B957)</f>
        <v/>
      </c>
      <c r="B946" s="13" t="str">
        <f>IF(ISBLANK('Cuadro de mando'!A957)=TRUE,"",'Cuadro de mando'!A957)</f>
        <v/>
      </c>
      <c r="C946" s="13" t="str">
        <f>IF(ISBLANK('Cuadro de mando'!C957)=TRUE,"",'Cuadro de mando'!C957)</f>
        <v/>
      </c>
      <c r="D946" s="13" t="str">
        <f>IF(ISNUMBER('Cuadro de mando'!T957)=TRUE,'Cuadro de mando'!T957,"")</f>
        <v/>
      </c>
      <c r="E946" s="13" t="str">
        <f>IF(C946="","",VLOOKUP(C946,'Límites Gráfico'!$A:$D,2,FALSE))</f>
        <v/>
      </c>
      <c r="F946" s="13" t="str">
        <f>IF(C946="","",VLOOKUP(C946,'Límites Gráfico'!$A:$D,3,FALSE))</f>
        <v/>
      </c>
      <c r="G946" s="41"/>
      <c r="H946" s="91"/>
    </row>
    <row r="947" spans="1:8" x14ac:dyDescent="0.25">
      <c r="A947" s="14" t="str">
        <f>IF(ISBLANK('Cuadro de mando'!B958)=TRUE,"",'Cuadro de mando'!B958)</f>
        <v/>
      </c>
      <c r="B947" s="13" t="str">
        <f>IF(ISBLANK('Cuadro de mando'!A958)=TRUE,"",'Cuadro de mando'!A958)</f>
        <v/>
      </c>
      <c r="C947" s="13" t="str">
        <f>IF(ISBLANK('Cuadro de mando'!C958)=TRUE,"",'Cuadro de mando'!C958)</f>
        <v/>
      </c>
      <c r="D947" s="13" t="str">
        <f>IF(ISNUMBER('Cuadro de mando'!T958)=TRUE,'Cuadro de mando'!T958,"")</f>
        <v/>
      </c>
      <c r="E947" s="13" t="str">
        <f>IF(C947="","",VLOOKUP(C947,'Límites Gráfico'!$A:$D,2,FALSE))</f>
        <v/>
      </c>
      <c r="F947" s="13" t="str">
        <f>IF(C947="","",VLOOKUP(C947,'Límites Gráfico'!$A:$D,3,FALSE))</f>
        <v/>
      </c>
      <c r="G947" s="41"/>
      <c r="H947" s="91"/>
    </row>
    <row r="948" spans="1:8" x14ac:dyDescent="0.25">
      <c r="A948" s="14" t="str">
        <f>IF(ISBLANK('Cuadro de mando'!B959)=TRUE,"",'Cuadro de mando'!B959)</f>
        <v/>
      </c>
      <c r="B948" s="13" t="str">
        <f>IF(ISBLANK('Cuadro de mando'!A959)=TRUE,"",'Cuadro de mando'!A959)</f>
        <v/>
      </c>
      <c r="C948" s="13" t="str">
        <f>IF(ISBLANK('Cuadro de mando'!C959)=TRUE,"",'Cuadro de mando'!C959)</f>
        <v/>
      </c>
      <c r="D948" s="13" t="str">
        <f>IF(ISNUMBER('Cuadro de mando'!T959)=TRUE,'Cuadro de mando'!T959,"")</f>
        <v/>
      </c>
      <c r="E948" s="13" t="str">
        <f>IF(C948="","",VLOOKUP(C948,'Límites Gráfico'!$A:$D,2,FALSE))</f>
        <v/>
      </c>
      <c r="F948" s="13" t="str">
        <f>IF(C948="","",VLOOKUP(C948,'Límites Gráfico'!$A:$D,3,FALSE))</f>
        <v/>
      </c>
      <c r="G948" s="41"/>
      <c r="H948" s="91"/>
    </row>
    <row r="949" spans="1:8" x14ac:dyDescent="0.25">
      <c r="A949" s="14" t="str">
        <f>IF(ISBLANK('Cuadro de mando'!B960)=TRUE,"",'Cuadro de mando'!B960)</f>
        <v/>
      </c>
      <c r="B949" s="13" t="str">
        <f>IF(ISBLANK('Cuadro de mando'!A960)=TRUE,"",'Cuadro de mando'!A960)</f>
        <v/>
      </c>
      <c r="C949" s="13" t="str">
        <f>IF(ISBLANK('Cuadro de mando'!C960)=TRUE,"",'Cuadro de mando'!C960)</f>
        <v/>
      </c>
      <c r="D949" s="13" t="str">
        <f>IF(ISNUMBER('Cuadro de mando'!T960)=TRUE,'Cuadro de mando'!T960,"")</f>
        <v/>
      </c>
      <c r="E949" s="13" t="str">
        <f>IF(C949="","",VLOOKUP(C949,'Límites Gráfico'!$A:$D,2,FALSE))</f>
        <v/>
      </c>
      <c r="F949" s="13" t="str">
        <f>IF(C949="","",VLOOKUP(C949,'Límites Gráfico'!$A:$D,3,FALSE))</f>
        <v/>
      </c>
      <c r="G949" s="41"/>
      <c r="H949" s="91"/>
    </row>
    <row r="950" spans="1:8" x14ac:dyDescent="0.25">
      <c r="A950" s="14" t="str">
        <f>IF(ISBLANK('Cuadro de mando'!B961)=TRUE,"",'Cuadro de mando'!B961)</f>
        <v/>
      </c>
      <c r="B950" s="13" t="str">
        <f>IF(ISBLANK('Cuadro de mando'!A961)=TRUE,"",'Cuadro de mando'!A961)</f>
        <v/>
      </c>
      <c r="C950" s="13" t="str">
        <f>IF(ISBLANK('Cuadro de mando'!C961)=TRUE,"",'Cuadro de mando'!C961)</f>
        <v/>
      </c>
      <c r="D950" s="13" t="str">
        <f>IF(ISNUMBER('Cuadro de mando'!T961)=TRUE,'Cuadro de mando'!T961,"")</f>
        <v/>
      </c>
      <c r="E950" s="13" t="str">
        <f>IF(C950="","",VLOOKUP(C950,'Límites Gráfico'!$A:$D,2,FALSE))</f>
        <v/>
      </c>
      <c r="F950" s="13" t="str">
        <f>IF(C950="","",VLOOKUP(C950,'Límites Gráfico'!$A:$D,3,FALSE))</f>
        <v/>
      </c>
      <c r="G950" s="41"/>
      <c r="H950" s="91"/>
    </row>
    <row r="951" spans="1:8" x14ac:dyDescent="0.25">
      <c r="A951" s="14" t="str">
        <f>IF(ISBLANK('Cuadro de mando'!B962)=TRUE,"",'Cuadro de mando'!B962)</f>
        <v/>
      </c>
      <c r="B951" s="13" t="str">
        <f>IF(ISBLANK('Cuadro de mando'!A962)=TRUE,"",'Cuadro de mando'!A962)</f>
        <v/>
      </c>
      <c r="C951" s="13" t="str">
        <f>IF(ISBLANK('Cuadro de mando'!C962)=TRUE,"",'Cuadro de mando'!C962)</f>
        <v/>
      </c>
      <c r="D951" s="13" t="str">
        <f>IF(ISNUMBER('Cuadro de mando'!T962)=TRUE,'Cuadro de mando'!T962,"")</f>
        <v/>
      </c>
      <c r="E951" s="13" t="str">
        <f>IF(C951="","",VLOOKUP(C951,'Límites Gráfico'!$A:$D,2,FALSE))</f>
        <v/>
      </c>
      <c r="F951" s="13" t="str">
        <f>IF(C951="","",VLOOKUP(C951,'Límites Gráfico'!$A:$D,3,FALSE))</f>
        <v/>
      </c>
      <c r="G951" s="41"/>
      <c r="H951" s="91"/>
    </row>
    <row r="952" spans="1:8" x14ac:dyDescent="0.25">
      <c r="A952" s="14" t="str">
        <f>IF(ISBLANK('Cuadro de mando'!B963)=TRUE,"",'Cuadro de mando'!B963)</f>
        <v/>
      </c>
      <c r="B952" s="13" t="str">
        <f>IF(ISBLANK('Cuadro de mando'!A963)=TRUE,"",'Cuadro de mando'!A963)</f>
        <v/>
      </c>
      <c r="C952" s="13" t="str">
        <f>IF(ISBLANK('Cuadro de mando'!C963)=TRUE,"",'Cuadro de mando'!C963)</f>
        <v/>
      </c>
      <c r="D952" s="13" t="str">
        <f>IF(ISNUMBER('Cuadro de mando'!T963)=TRUE,'Cuadro de mando'!T963,"")</f>
        <v/>
      </c>
      <c r="E952" s="13" t="str">
        <f>IF(C952="","",VLOOKUP(C952,'Límites Gráfico'!$A:$D,2,FALSE))</f>
        <v/>
      </c>
      <c r="F952" s="13" t="str">
        <f>IF(C952="","",VLOOKUP(C952,'Límites Gráfico'!$A:$D,3,FALSE))</f>
        <v/>
      </c>
      <c r="G952" s="41"/>
      <c r="H952" s="91"/>
    </row>
    <row r="953" spans="1:8" x14ac:dyDescent="0.25">
      <c r="A953" s="14" t="str">
        <f>IF(ISBLANK('Cuadro de mando'!B964)=TRUE,"",'Cuadro de mando'!B964)</f>
        <v/>
      </c>
      <c r="B953" s="13" t="str">
        <f>IF(ISBLANK('Cuadro de mando'!A964)=TRUE,"",'Cuadro de mando'!A964)</f>
        <v/>
      </c>
      <c r="C953" s="13" t="str">
        <f>IF(ISBLANK('Cuadro de mando'!C964)=TRUE,"",'Cuadro de mando'!C964)</f>
        <v/>
      </c>
      <c r="D953" s="13" t="str">
        <f>IF(ISNUMBER('Cuadro de mando'!T964)=TRUE,'Cuadro de mando'!T964,"")</f>
        <v/>
      </c>
      <c r="E953" s="13" t="str">
        <f>IF(C953="","",VLOOKUP(C953,'Límites Gráfico'!$A:$D,2,FALSE))</f>
        <v/>
      </c>
      <c r="F953" s="13" t="str">
        <f>IF(C953="","",VLOOKUP(C953,'Límites Gráfico'!$A:$D,3,FALSE))</f>
        <v/>
      </c>
      <c r="G953" s="41"/>
      <c r="H953" s="91"/>
    </row>
    <row r="954" spans="1:8" x14ac:dyDescent="0.25">
      <c r="A954" s="14" t="str">
        <f>IF(ISBLANK('Cuadro de mando'!B965)=TRUE,"",'Cuadro de mando'!B965)</f>
        <v/>
      </c>
      <c r="B954" s="13" t="str">
        <f>IF(ISBLANK('Cuadro de mando'!A965)=TRUE,"",'Cuadro de mando'!A965)</f>
        <v/>
      </c>
      <c r="C954" s="13" t="str">
        <f>IF(ISBLANK('Cuadro de mando'!C965)=TRUE,"",'Cuadro de mando'!C965)</f>
        <v/>
      </c>
      <c r="D954" s="13" t="str">
        <f>IF(ISNUMBER('Cuadro de mando'!T965)=TRUE,'Cuadro de mando'!T965,"")</f>
        <v/>
      </c>
      <c r="E954" s="13" t="str">
        <f>IF(C954="","",VLOOKUP(C954,'Límites Gráfico'!$A:$D,2,FALSE))</f>
        <v/>
      </c>
      <c r="F954" s="13" t="str">
        <f>IF(C954="","",VLOOKUP(C954,'Límites Gráfico'!$A:$D,3,FALSE))</f>
        <v/>
      </c>
      <c r="G954" s="41"/>
      <c r="H954" s="91"/>
    </row>
    <row r="955" spans="1:8" x14ac:dyDescent="0.25">
      <c r="A955" s="14" t="str">
        <f>IF(ISBLANK('Cuadro de mando'!B966)=TRUE,"",'Cuadro de mando'!B966)</f>
        <v/>
      </c>
      <c r="B955" s="13" t="str">
        <f>IF(ISBLANK('Cuadro de mando'!A966)=TRUE,"",'Cuadro de mando'!A966)</f>
        <v/>
      </c>
      <c r="C955" s="13" t="str">
        <f>IF(ISBLANK('Cuadro de mando'!C966)=TRUE,"",'Cuadro de mando'!C966)</f>
        <v/>
      </c>
      <c r="D955" s="13" t="str">
        <f>IF(ISNUMBER('Cuadro de mando'!T966)=TRUE,'Cuadro de mando'!T966,"")</f>
        <v/>
      </c>
      <c r="E955" s="13" t="str">
        <f>IF(C955="","",VLOOKUP(C955,'Límites Gráfico'!$A:$D,2,FALSE))</f>
        <v/>
      </c>
      <c r="F955" s="13" t="str">
        <f>IF(C955="","",VLOOKUP(C955,'Límites Gráfico'!$A:$D,3,FALSE))</f>
        <v/>
      </c>
      <c r="G955" s="41"/>
      <c r="H955" s="91"/>
    </row>
    <row r="956" spans="1:8" x14ac:dyDescent="0.25">
      <c r="A956" s="14" t="str">
        <f>IF(ISBLANK('Cuadro de mando'!B967)=TRUE,"",'Cuadro de mando'!B967)</f>
        <v/>
      </c>
      <c r="B956" s="13" t="str">
        <f>IF(ISBLANK('Cuadro de mando'!A967)=TRUE,"",'Cuadro de mando'!A967)</f>
        <v/>
      </c>
      <c r="C956" s="13" t="str">
        <f>IF(ISBLANK('Cuadro de mando'!C967)=TRUE,"",'Cuadro de mando'!C967)</f>
        <v/>
      </c>
      <c r="D956" s="13" t="str">
        <f>IF(ISNUMBER('Cuadro de mando'!T967)=TRUE,'Cuadro de mando'!T967,"")</f>
        <v/>
      </c>
      <c r="E956" s="13" t="str">
        <f>IF(C956="","",VLOOKUP(C956,'Límites Gráfico'!$A:$D,2,FALSE))</f>
        <v/>
      </c>
      <c r="F956" s="13" t="str">
        <f>IF(C956="","",VLOOKUP(C956,'Límites Gráfico'!$A:$D,3,FALSE))</f>
        <v/>
      </c>
      <c r="G956" s="41"/>
      <c r="H956" s="91"/>
    </row>
    <row r="957" spans="1:8" x14ac:dyDescent="0.25">
      <c r="A957" s="14" t="str">
        <f>IF(ISBLANK('Cuadro de mando'!B968)=TRUE,"",'Cuadro de mando'!B968)</f>
        <v/>
      </c>
      <c r="B957" s="13" t="str">
        <f>IF(ISBLANK('Cuadro de mando'!A968)=TRUE,"",'Cuadro de mando'!A968)</f>
        <v/>
      </c>
      <c r="C957" s="13" t="str">
        <f>IF(ISBLANK('Cuadro de mando'!C968)=TRUE,"",'Cuadro de mando'!C968)</f>
        <v/>
      </c>
      <c r="D957" s="13" t="str">
        <f>IF(ISNUMBER('Cuadro de mando'!T968)=TRUE,'Cuadro de mando'!T968,"")</f>
        <v/>
      </c>
      <c r="E957" s="13" t="str">
        <f>IF(C957="","",VLOOKUP(C957,'Límites Gráfico'!$A:$D,2,FALSE))</f>
        <v/>
      </c>
      <c r="F957" s="13" t="str">
        <f>IF(C957="","",VLOOKUP(C957,'Límites Gráfico'!$A:$D,3,FALSE))</f>
        <v/>
      </c>
      <c r="G957" s="41"/>
      <c r="H957" s="91"/>
    </row>
    <row r="958" spans="1:8" x14ac:dyDescent="0.25">
      <c r="A958" s="14" t="str">
        <f>IF(ISBLANK('Cuadro de mando'!B969)=TRUE,"",'Cuadro de mando'!B969)</f>
        <v/>
      </c>
      <c r="B958" s="13" t="str">
        <f>IF(ISBLANK('Cuadro de mando'!A969)=TRUE,"",'Cuadro de mando'!A969)</f>
        <v/>
      </c>
      <c r="C958" s="13" t="str">
        <f>IF(ISBLANK('Cuadro de mando'!C969)=TRUE,"",'Cuadro de mando'!C969)</f>
        <v/>
      </c>
      <c r="D958" s="13" t="str">
        <f>IF(ISNUMBER('Cuadro de mando'!T969)=TRUE,'Cuadro de mando'!T969,"")</f>
        <v/>
      </c>
      <c r="E958" s="13" t="str">
        <f>IF(C958="","",VLOOKUP(C958,'Límites Gráfico'!$A:$D,2,FALSE))</f>
        <v/>
      </c>
      <c r="F958" s="13" t="str">
        <f>IF(C958="","",VLOOKUP(C958,'Límites Gráfico'!$A:$D,3,FALSE))</f>
        <v/>
      </c>
      <c r="G958" s="41"/>
      <c r="H958" s="91"/>
    </row>
    <row r="959" spans="1:8" x14ac:dyDescent="0.25">
      <c r="A959" s="14" t="str">
        <f>IF(ISBLANK('Cuadro de mando'!B970)=TRUE,"",'Cuadro de mando'!B970)</f>
        <v/>
      </c>
      <c r="B959" s="13" t="str">
        <f>IF(ISBLANK('Cuadro de mando'!A970)=TRUE,"",'Cuadro de mando'!A970)</f>
        <v/>
      </c>
      <c r="C959" s="13" t="str">
        <f>IF(ISBLANK('Cuadro de mando'!C970)=TRUE,"",'Cuadro de mando'!C970)</f>
        <v/>
      </c>
      <c r="D959" s="13" t="str">
        <f>IF(ISNUMBER('Cuadro de mando'!T970)=TRUE,'Cuadro de mando'!T970,"")</f>
        <v/>
      </c>
      <c r="E959" s="13" t="str">
        <f>IF(C959="","",VLOOKUP(C959,'Límites Gráfico'!$A:$D,2,FALSE))</f>
        <v/>
      </c>
      <c r="F959" s="13" t="str">
        <f>IF(C959="","",VLOOKUP(C959,'Límites Gráfico'!$A:$D,3,FALSE))</f>
        <v/>
      </c>
      <c r="G959" s="41"/>
      <c r="H959" s="91"/>
    </row>
    <row r="960" spans="1:8" x14ac:dyDescent="0.25">
      <c r="A960" s="14" t="str">
        <f>IF(ISBLANK('Cuadro de mando'!B971)=TRUE,"",'Cuadro de mando'!B971)</f>
        <v/>
      </c>
      <c r="B960" s="13" t="str">
        <f>IF(ISBLANK('Cuadro de mando'!A971)=TRUE,"",'Cuadro de mando'!A971)</f>
        <v/>
      </c>
      <c r="C960" s="13" t="str">
        <f>IF(ISBLANK('Cuadro de mando'!C971)=TRUE,"",'Cuadro de mando'!C971)</f>
        <v/>
      </c>
      <c r="D960" s="13" t="str">
        <f>IF(ISNUMBER('Cuadro de mando'!T971)=TRUE,'Cuadro de mando'!T971,"")</f>
        <v/>
      </c>
      <c r="E960" s="13" t="str">
        <f>IF(C960="","",VLOOKUP(C960,'Límites Gráfico'!$A:$D,2,FALSE))</f>
        <v/>
      </c>
      <c r="F960" s="13" t="str">
        <f>IF(C960="","",VLOOKUP(C960,'Límites Gráfico'!$A:$D,3,FALSE))</f>
        <v/>
      </c>
      <c r="G960" s="41"/>
      <c r="H960" s="91"/>
    </row>
    <row r="961" spans="1:8" x14ac:dyDescent="0.25">
      <c r="A961" s="14" t="str">
        <f>IF(ISBLANK('Cuadro de mando'!B972)=TRUE,"",'Cuadro de mando'!B972)</f>
        <v/>
      </c>
      <c r="B961" s="13" t="str">
        <f>IF(ISBLANK('Cuadro de mando'!A972)=TRUE,"",'Cuadro de mando'!A972)</f>
        <v/>
      </c>
      <c r="C961" s="13" t="str">
        <f>IF(ISBLANK('Cuadro de mando'!C972)=TRUE,"",'Cuadro de mando'!C972)</f>
        <v/>
      </c>
      <c r="D961" s="13" t="str">
        <f>IF(ISNUMBER('Cuadro de mando'!T972)=TRUE,'Cuadro de mando'!T972,"")</f>
        <v/>
      </c>
      <c r="E961" s="13" t="str">
        <f>IF(C961="","",VLOOKUP(C961,'Límites Gráfico'!$A:$D,2,FALSE))</f>
        <v/>
      </c>
      <c r="F961" s="13" t="str">
        <f>IF(C961="","",VLOOKUP(C961,'Límites Gráfico'!$A:$D,3,FALSE))</f>
        <v/>
      </c>
      <c r="G961" s="41"/>
      <c r="H961" s="91"/>
    </row>
    <row r="962" spans="1:8" x14ac:dyDescent="0.25">
      <c r="A962" s="14" t="str">
        <f>IF(ISBLANK('Cuadro de mando'!B973)=TRUE,"",'Cuadro de mando'!B973)</f>
        <v/>
      </c>
      <c r="B962" s="13" t="str">
        <f>IF(ISBLANK('Cuadro de mando'!A973)=TRUE,"",'Cuadro de mando'!A973)</f>
        <v/>
      </c>
      <c r="C962" s="13" t="str">
        <f>IF(ISBLANK('Cuadro de mando'!C973)=TRUE,"",'Cuadro de mando'!C973)</f>
        <v/>
      </c>
      <c r="D962" s="13" t="str">
        <f>IF(ISNUMBER('Cuadro de mando'!T973)=TRUE,'Cuadro de mando'!T973,"")</f>
        <v/>
      </c>
      <c r="E962" s="13" t="str">
        <f>IF(C962="","",VLOOKUP(C962,'Límites Gráfico'!$A:$D,2,FALSE))</f>
        <v/>
      </c>
      <c r="F962" s="13" t="str">
        <f>IF(C962="","",VLOOKUP(C962,'Límites Gráfico'!$A:$D,3,FALSE))</f>
        <v/>
      </c>
      <c r="G962" s="41"/>
      <c r="H962" s="91"/>
    </row>
    <row r="963" spans="1:8" x14ac:dyDescent="0.25">
      <c r="A963" s="14" t="str">
        <f>IF(ISBLANK('Cuadro de mando'!B974)=TRUE,"",'Cuadro de mando'!B974)</f>
        <v/>
      </c>
      <c r="B963" s="13" t="str">
        <f>IF(ISBLANK('Cuadro de mando'!A974)=TRUE,"",'Cuadro de mando'!A974)</f>
        <v/>
      </c>
      <c r="C963" s="13" t="str">
        <f>IF(ISBLANK('Cuadro de mando'!C974)=TRUE,"",'Cuadro de mando'!C974)</f>
        <v/>
      </c>
      <c r="D963" s="13" t="str">
        <f>IF(ISNUMBER('Cuadro de mando'!T974)=TRUE,'Cuadro de mando'!T974,"")</f>
        <v/>
      </c>
      <c r="E963" s="13" t="str">
        <f>IF(C963="","",VLOOKUP(C963,'Límites Gráfico'!$A:$D,2,FALSE))</f>
        <v/>
      </c>
      <c r="F963" s="13" t="str">
        <f>IF(C963="","",VLOOKUP(C963,'Límites Gráfico'!$A:$D,3,FALSE))</f>
        <v/>
      </c>
      <c r="G963" s="41"/>
      <c r="H963" s="91"/>
    </row>
    <row r="964" spans="1:8" x14ac:dyDescent="0.25">
      <c r="A964" s="14" t="str">
        <f>IF(ISBLANK('Cuadro de mando'!B975)=TRUE,"",'Cuadro de mando'!B975)</f>
        <v/>
      </c>
      <c r="B964" s="13" t="str">
        <f>IF(ISBLANK('Cuadro de mando'!A975)=TRUE,"",'Cuadro de mando'!A975)</f>
        <v/>
      </c>
      <c r="C964" s="13" t="str">
        <f>IF(ISBLANK('Cuadro de mando'!C975)=TRUE,"",'Cuadro de mando'!C975)</f>
        <v/>
      </c>
      <c r="D964" s="13" t="str">
        <f>IF(ISNUMBER('Cuadro de mando'!T975)=TRUE,'Cuadro de mando'!T975,"")</f>
        <v/>
      </c>
      <c r="E964" s="13" t="str">
        <f>IF(C964="","",VLOOKUP(C964,'Límites Gráfico'!$A:$D,2,FALSE))</f>
        <v/>
      </c>
      <c r="F964" s="13" t="str">
        <f>IF(C964="","",VLOOKUP(C964,'Límites Gráfico'!$A:$D,3,FALSE))</f>
        <v/>
      </c>
      <c r="G964" s="41"/>
      <c r="H964" s="91"/>
    </row>
    <row r="965" spans="1:8" x14ac:dyDescent="0.25">
      <c r="A965" s="14" t="str">
        <f>IF(ISBLANK('Cuadro de mando'!B976)=TRUE,"",'Cuadro de mando'!B976)</f>
        <v/>
      </c>
      <c r="B965" s="13" t="str">
        <f>IF(ISBLANK('Cuadro de mando'!A976)=TRUE,"",'Cuadro de mando'!A976)</f>
        <v/>
      </c>
      <c r="C965" s="13" t="str">
        <f>IF(ISBLANK('Cuadro de mando'!C976)=TRUE,"",'Cuadro de mando'!C976)</f>
        <v/>
      </c>
      <c r="D965" s="13" t="str">
        <f>IF(ISNUMBER('Cuadro de mando'!T976)=TRUE,'Cuadro de mando'!T976,"")</f>
        <v/>
      </c>
      <c r="E965" s="13" t="str">
        <f>IF(C965="","",VLOOKUP(C965,'Límites Gráfico'!$A:$D,2,FALSE))</f>
        <v/>
      </c>
      <c r="F965" s="13" t="str">
        <f>IF(C965="","",VLOOKUP(C965,'Límites Gráfico'!$A:$D,3,FALSE))</f>
        <v/>
      </c>
      <c r="G965" s="41"/>
      <c r="H965" s="91"/>
    </row>
    <row r="966" spans="1:8" x14ac:dyDescent="0.25">
      <c r="A966" s="14" t="str">
        <f>IF(ISBLANK('Cuadro de mando'!B977)=TRUE,"",'Cuadro de mando'!B977)</f>
        <v/>
      </c>
      <c r="B966" s="13" t="str">
        <f>IF(ISBLANK('Cuadro de mando'!A977)=TRUE,"",'Cuadro de mando'!A977)</f>
        <v/>
      </c>
      <c r="C966" s="13" t="str">
        <f>IF(ISBLANK('Cuadro de mando'!C977)=TRUE,"",'Cuadro de mando'!C977)</f>
        <v/>
      </c>
      <c r="D966" s="13" t="str">
        <f>IF(ISNUMBER('Cuadro de mando'!T977)=TRUE,'Cuadro de mando'!T977,"")</f>
        <v/>
      </c>
      <c r="E966" s="13" t="str">
        <f>IF(C966="","",VLOOKUP(C966,'Límites Gráfico'!$A:$D,2,FALSE))</f>
        <v/>
      </c>
      <c r="F966" s="13" t="str">
        <f>IF(C966="","",VLOOKUP(C966,'Límites Gráfico'!$A:$D,3,FALSE))</f>
        <v/>
      </c>
      <c r="G966" s="41"/>
      <c r="H966" s="91"/>
    </row>
    <row r="967" spans="1:8" x14ac:dyDescent="0.25">
      <c r="A967" s="14" t="str">
        <f>IF(ISBLANK('Cuadro de mando'!B978)=TRUE,"",'Cuadro de mando'!B978)</f>
        <v/>
      </c>
      <c r="B967" s="13" t="str">
        <f>IF(ISBLANK('Cuadro de mando'!A978)=TRUE,"",'Cuadro de mando'!A978)</f>
        <v/>
      </c>
      <c r="C967" s="13" t="str">
        <f>IF(ISBLANK('Cuadro de mando'!C978)=TRUE,"",'Cuadro de mando'!C978)</f>
        <v/>
      </c>
      <c r="D967" s="13" t="str">
        <f>IF(ISNUMBER('Cuadro de mando'!T978)=TRUE,'Cuadro de mando'!T978,"")</f>
        <v/>
      </c>
      <c r="E967" s="13" t="str">
        <f>IF(C967="","",VLOOKUP(C967,'Límites Gráfico'!$A:$D,2,FALSE))</f>
        <v/>
      </c>
      <c r="F967" s="13" t="str">
        <f>IF(C967="","",VLOOKUP(C967,'Límites Gráfico'!$A:$D,3,FALSE))</f>
        <v/>
      </c>
      <c r="G967" s="41"/>
      <c r="H967" s="91"/>
    </row>
    <row r="968" spans="1:8" x14ac:dyDescent="0.25">
      <c r="A968" s="14" t="str">
        <f>IF(ISBLANK('Cuadro de mando'!B979)=TRUE,"",'Cuadro de mando'!B979)</f>
        <v/>
      </c>
      <c r="B968" s="13" t="str">
        <f>IF(ISBLANK('Cuadro de mando'!A979)=TRUE,"",'Cuadro de mando'!A979)</f>
        <v/>
      </c>
      <c r="C968" s="13" t="str">
        <f>IF(ISBLANK('Cuadro de mando'!C979)=TRUE,"",'Cuadro de mando'!C979)</f>
        <v/>
      </c>
      <c r="D968" s="13" t="str">
        <f>IF(ISNUMBER('Cuadro de mando'!T979)=TRUE,'Cuadro de mando'!T979,"")</f>
        <v/>
      </c>
      <c r="E968" s="13" t="str">
        <f>IF(C968="","",VLOOKUP(C968,'Límites Gráfico'!$A:$D,2,FALSE))</f>
        <v/>
      </c>
      <c r="F968" s="13" t="str">
        <f>IF(C968="","",VLOOKUP(C968,'Límites Gráfico'!$A:$D,3,FALSE))</f>
        <v/>
      </c>
      <c r="G968" s="41"/>
      <c r="H968" s="91"/>
    </row>
    <row r="969" spans="1:8" x14ac:dyDescent="0.25">
      <c r="A969" s="14" t="str">
        <f>IF(ISBLANK('Cuadro de mando'!B980)=TRUE,"",'Cuadro de mando'!B980)</f>
        <v/>
      </c>
      <c r="B969" s="13" t="str">
        <f>IF(ISBLANK('Cuadro de mando'!A980)=TRUE,"",'Cuadro de mando'!A980)</f>
        <v/>
      </c>
      <c r="C969" s="13" t="str">
        <f>IF(ISBLANK('Cuadro de mando'!C980)=TRUE,"",'Cuadro de mando'!C980)</f>
        <v/>
      </c>
      <c r="D969" s="13" t="str">
        <f>IF(ISNUMBER('Cuadro de mando'!T980)=TRUE,'Cuadro de mando'!T980,"")</f>
        <v/>
      </c>
      <c r="E969" s="13" t="str">
        <f>IF(C969="","",VLOOKUP(C969,'Límites Gráfico'!$A:$D,2,FALSE))</f>
        <v/>
      </c>
      <c r="F969" s="13" t="str">
        <f>IF(C969="","",VLOOKUP(C969,'Límites Gráfico'!$A:$D,3,FALSE))</f>
        <v/>
      </c>
      <c r="G969" s="41"/>
      <c r="H969" s="91"/>
    </row>
    <row r="970" spans="1:8" x14ac:dyDescent="0.25">
      <c r="A970" s="14" t="str">
        <f>IF(ISBLANK('Cuadro de mando'!B981)=TRUE,"",'Cuadro de mando'!B981)</f>
        <v/>
      </c>
      <c r="B970" s="13" t="str">
        <f>IF(ISBLANK('Cuadro de mando'!A981)=TRUE,"",'Cuadro de mando'!A981)</f>
        <v/>
      </c>
      <c r="C970" s="13" t="str">
        <f>IF(ISBLANK('Cuadro de mando'!C981)=TRUE,"",'Cuadro de mando'!C981)</f>
        <v/>
      </c>
      <c r="D970" s="13" t="str">
        <f>IF(ISNUMBER('Cuadro de mando'!T981)=TRUE,'Cuadro de mando'!T981,"")</f>
        <v/>
      </c>
      <c r="E970" s="13" t="str">
        <f>IF(C970="","",VLOOKUP(C970,'Límites Gráfico'!$A:$D,2,FALSE))</f>
        <v/>
      </c>
      <c r="F970" s="13" t="str">
        <f>IF(C970="","",VLOOKUP(C970,'Límites Gráfico'!$A:$D,3,FALSE))</f>
        <v/>
      </c>
      <c r="G970" s="41"/>
      <c r="H970" s="91"/>
    </row>
    <row r="971" spans="1:8" x14ac:dyDescent="0.25">
      <c r="A971" s="14" t="str">
        <f>IF(ISBLANK('Cuadro de mando'!B982)=TRUE,"",'Cuadro de mando'!B982)</f>
        <v/>
      </c>
      <c r="B971" s="13" t="str">
        <f>IF(ISBLANK('Cuadro de mando'!A982)=TRUE,"",'Cuadro de mando'!A982)</f>
        <v/>
      </c>
      <c r="C971" s="13" t="str">
        <f>IF(ISBLANK('Cuadro de mando'!C982)=TRUE,"",'Cuadro de mando'!C982)</f>
        <v/>
      </c>
      <c r="D971" s="13" t="str">
        <f>IF(ISNUMBER('Cuadro de mando'!T982)=TRUE,'Cuadro de mando'!T982,"")</f>
        <v/>
      </c>
      <c r="E971" s="13" t="str">
        <f>IF(C971="","",VLOOKUP(C971,'Límites Gráfico'!$A:$D,2,FALSE))</f>
        <v/>
      </c>
      <c r="F971" s="13" t="str">
        <f>IF(C971="","",VLOOKUP(C971,'Límites Gráfico'!$A:$D,3,FALSE))</f>
        <v/>
      </c>
      <c r="G971" s="41"/>
      <c r="H971" s="91"/>
    </row>
    <row r="972" spans="1:8" x14ac:dyDescent="0.25">
      <c r="A972" s="14" t="str">
        <f>IF(ISBLANK('Cuadro de mando'!B983)=TRUE,"",'Cuadro de mando'!B983)</f>
        <v/>
      </c>
      <c r="B972" s="13" t="str">
        <f>IF(ISBLANK('Cuadro de mando'!A983)=TRUE,"",'Cuadro de mando'!A983)</f>
        <v/>
      </c>
      <c r="C972" s="13" t="str">
        <f>IF(ISBLANK('Cuadro de mando'!C983)=TRUE,"",'Cuadro de mando'!C983)</f>
        <v/>
      </c>
      <c r="D972" s="13" t="str">
        <f>IF(ISNUMBER('Cuadro de mando'!T983)=TRUE,'Cuadro de mando'!T983,"")</f>
        <v/>
      </c>
      <c r="E972" s="13" t="str">
        <f>IF(C972="","",VLOOKUP(C972,'Límites Gráfico'!$A:$D,2,FALSE))</f>
        <v/>
      </c>
      <c r="F972" s="13" t="str">
        <f>IF(C972="","",VLOOKUP(C972,'Límites Gráfico'!$A:$D,3,FALSE))</f>
        <v/>
      </c>
      <c r="G972" s="41"/>
      <c r="H972" s="91"/>
    </row>
    <row r="973" spans="1:8" x14ac:dyDescent="0.25">
      <c r="A973" s="14" t="str">
        <f>IF(ISBLANK('Cuadro de mando'!B984)=TRUE,"",'Cuadro de mando'!B984)</f>
        <v/>
      </c>
      <c r="B973" s="13" t="str">
        <f>IF(ISBLANK('Cuadro de mando'!A984)=TRUE,"",'Cuadro de mando'!A984)</f>
        <v/>
      </c>
      <c r="C973" s="13" t="str">
        <f>IF(ISBLANK('Cuadro de mando'!C984)=TRUE,"",'Cuadro de mando'!C984)</f>
        <v/>
      </c>
      <c r="D973" s="13" t="str">
        <f>IF(ISNUMBER('Cuadro de mando'!T984)=TRUE,'Cuadro de mando'!T984,"")</f>
        <v/>
      </c>
      <c r="E973" s="13" t="str">
        <f>IF(C973="","",VLOOKUP(C973,'Límites Gráfico'!$A:$D,2,FALSE))</f>
        <v/>
      </c>
      <c r="F973" s="13" t="str">
        <f>IF(C973="","",VLOOKUP(C973,'Límites Gráfico'!$A:$D,3,FALSE))</f>
        <v/>
      </c>
      <c r="G973" s="41"/>
      <c r="H973" s="91"/>
    </row>
    <row r="974" spans="1:8" x14ac:dyDescent="0.25">
      <c r="A974" s="14" t="str">
        <f>IF(ISBLANK('Cuadro de mando'!B985)=TRUE,"",'Cuadro de mando'!B985)</f>
        <v/>
      </c>
      <c r="B974" s="13" t="str">
        <f>IF(ISBLANK('Cuadro de mando'!A985)=TRUE,"",'Cuadro de mando'!A985)</f>
        <v/>
      </c>
      <c r="C974" s="13" t="str">
        <f>IF(ISBLANK('Cuadro de mando'!C985)=TRUE,"",'Cuadro de mando'!C985)</f>
        <v/>
      </c>
      <c r="D974" s="13" t="str">
        <f>IF(ISNUMBER('Cuadro de mando'!T985)=TRUE,'Cuadro de mando'!T985,"")</f>
        <v/>
      </c>
      <c r="E974" s="13" t="str">
        <f>IF(C974="","",VLOOKUP(C974,'Límites Gráfico'!$A:$D,2,FALSE))</f>
        <v/>
      </c>
      <c r="F974" s="13" t="str">
        <f>IF(C974="","",VLOOKUP(C974,'Límites Gráfico'!$A:$D,3,FALSE))</f>
        <v/>
      </c>
      <c r="G974" s="41"/>
      <c r="H974" s="91"/>
    </row>
    <row r="975" spans="1:8" x14ac:dyDescent="0.25">
      <c r="A975" s="14" t="str">
        <f>IF(ISBLANK('Cuadro de mando'!B986)=TRUE,"",'Cuadro de mando'!B986)</f>
        <v/>
      </c>
      <c r="B975" s="13" t="str">
        <f>IF(ISBLANK('Cuadro de mando'!A986)=TRUE,"",'Cuadro de mando'!A986)</f>
        <v/>
      </c>
      <c r="C975" s="13" t="str">
        <f>IF(ISBLANK('Cuadro de mando'!C986)=TRUE,"",'Cuadro de mando'!C986)</f>
        <v/>
      </c>
      <c r="D975" s="13" t="str">
        <f>IF(ISNUMBER('Cuadro de mando'!T986)=TRUE,'Cuadro de mando'!T986,"")</f>
        <v/>
      </c>
      <c r="E975" s="13" t="str">
        <f>IF(C975="","",VLOOKUP(C975,'Límites Gráfico'!$A:$D,2,FALSE))</f>
        <v/>
      </c>
      <c r="F975" s="13" t="str">
        <f>IF(C975="","",VLOOKUP(C975,'Límites Gráfico'!$A:$D,3,FALSE))</f>
        <v/>
      </c>
      <c r="G975" s="41"/>
      <c r="H975" s="91"/>
    </row>
    <row r="976" spans="1:8" x14ac:dyDescent="0.25">
      <c r="A976" s="14" t="str">
        <f>IF(ISBLANK('Cuadro de mando'!B987)=TRUE,"",'Cuadro de mando'!B987)</f>
        <v/>
      </c>
      <c r="B976" s="13" t="str">
        <f>IF(ISBLANK('Cuadro de mando'!A987)=TRUE,"",'Cuadro de mando'!A987)</f>
        <v/>
      </c>
      <c r="C976" s="13" t="str">
        <f>IF(ISBLANK('Cuadro de mando'!C987)=TRUE,"",'Cuadro de mando'!C987)</f>
        <v/>
      </c>
      <c r="D976" s="13" t="str">
        <f>IF(ISNUMBER('Cuadro de mando'!T987)=TRUE,'Cuadro de mando'!T987,"")</f>
        <v/>
      </c>
      <c r="E976" s="13" t="str">
        <f>IF(C976="","",VLOOKUP(C976,'Límites Gráfico'!$A:$D,2,FALSE))</f>
        <v/>
      </c>
      <c r="F976" s="13" t="str">
        <f>IF(C976="","",VLOOKUP(C976,'Límites Gráfico'!$A:$D,3,FALSE))</f>
        <v/>
      </c>
      <c r="G976" s="41"/>
      <c r="H976" s="91"/>
    </row>
    <row r="977" spans="1:8" x14ac:dyDescent="0.25">
      <c r="A977" s="14" t="str">
        <f>IF(ISBLANK('Cuadro de mando'!B988)=TRUE,"",'Cuadro de mando'!B988)</f>
        <v/>
      </c>
      <c r="B977" s="13" t="str">
        <f>IF(ISBLANK('Cuadro de mando'!A988)=TRUE,"",'Cuadro de mando'!A988)</f>
        <v/>
      </c>
      <c r="C977" s="13" t="str">
        <f>IF(ISBLANK('Cuadro de mando'!C988)=TRUE,"",'Cuadro de mando'!C988)</f>
        <v/>
      </c>
      <c r="D977" s="13" t="str">
        <f>IF(ISNUMBER('Cuadro de mando'!T988)=TRUE,'Cuadro de mando'!T988,"")</f>
        <v/>
      </c>
      <c r="E977" s="13" t="str">
        <f>IF(C977="","",VLOOKUP(C977,'Límites Gráfico'!$A:$D,2,FALSE))</f>
        <v/>
      </c>
      <c r="F977" s="13" t="str">
        <f>IF(C977="","",VLOOKUP(C977,'Límites Gráfico'!$A:$D,3,FALSE))</f>
        <v/>
      </c>
      <c r="G977" s="41"/>
      <c r="H977" s="91"/>
    </row>
    <row r="978" spans="1:8" x14ac:dyDescent="0.25">
      <c r="A978" s="14" t="str">
        <f>IF(ISBLANK('Cuadro de mando'!B989)=TRUE,"",'Cuadro de mando'!B989)</f>
        <v/>
      </c>
      <c r="B978" s="13" t="str">
        <f>IF(ISBLANK('Cuadro de mando'!A989)=TRUE,"",'Cuadro de mando'!A989)</f>
        <v/>
      </c>
      <c r="C978" s="13" t="str">
        <f>IF(ISBLANK('Cuadro de mando'!C989)=TRUE,"",'Cuadro de mando'!C989)</f>
        <v/>
      </c>
      <c r="D978" s="13" t="str">
        <f>IF(ISNUMBER('Cuadro de mando'!T989)=TRUE,'Cuadro de mando'!T989,"")</f>
        <v/>
      </c>
      <c r="E978" s="13" t="str">
        <f>IF(C978="","",VLOOKUP(C978,'Límites Gráfico'!$A:$D,2,FALSE))</f>
        <v/>
      </c>
      <c r="F978" s="13" t="str">
        <f>IF(C978="","",VLOOKUP(C978,'Límites Gráfico'!$A:$D,3,FALSE))</f>
        <v/>
      </c>
      <c r="G978" s="41"/>
      <c r="H978" s="91"/>
    </row>
    <row r="979" spans="1:8" x14ac:dyDescent="0.25">
      <c r="A979" s="14" t="str">
        <f>IF(ISBLANK('Cuadro de mando'!B990)=TRUE,"",'Cuadro de mando'!B990)</f>
        <v/>
      </c>
      <c r="B979" s="13" t="str">
        <f>IF(ISBLANK('Cuadro de mando'!A990)=TRUE,"",'Cuadro de mando'!A990)</f>
        <v/>
      </c>
      <c r="C979" s="13" t="str">
        <f>IF(ISBLANK('Cuadro de mando'!C990)=TRUE,"",'Cuadro de mando'!C990)</f>
        <v/>
      </c>
      <c r="D979" s="13" t="str">
        <f>IF(ISNUMBER('Cuadro de mando'!T990)=TRUE,'Cuadro de mando'!T990,"")</f>
        <v/>
      </c>
      <c r="E979" s="13" t="str">
        <f>IF(C979="","",VLOOKUP(C979,'Límites Gráfico'!$A:$D,2,FALSE))</f>
        <v/>
      </c>
      <c r="F979" s="13" t="str">
        <f>IF(C979="","",VLOOKUP(C979,'Límites Gráfico'!$A:$D,3,FALSE))</f>
        <v/>
      </c>
      <c r="G979" s="41"/>
      <c r="H979" s="91"/>
    </row>
    <row r="980" spans="1:8" x14ac:dyDescent="0.25">
      <c r="A980" s="14" t="str">
        <f>IF(ISBLANK('Cuadro de mando'!B991)=TRUE,"",'Cuadro de mando'!B991)</f>
        <v/>
      </c>
      <c r="B980" s="13" t="str">
        <f>IF(ISBLANK('Cuadro de mando'!A991)=TRUE,"",'Cuadro de mando'!A991)</f>
        <v/>
      </c>
      <c r="C980" s="13" t="str">
        <f>IF(ISBLANK('Cuadro de mando'!C991)=TRUE,"",'Cuadro de mando'!C991)</f>
        <v/>
      </c>
      <c r="D980" s="13" t="str">
        <f>IF(ISNUMBER('Cuadro de mando'!T991)=TRUE,'Cuadro de mando'!T991,"")</f>
        <v/>
      </c>
      <c r="E980" s="13" t="str">
        <f>IF(C980="","",VLOOKUP(C980,'Límites Gráfico'!$A:$D,2,FALSE))</f>
        <v/>
      </c>
      <c r="F980" s="13" t="str">
        <f>IF(C980="","",VLOOKUP(C980,'Límites Gráfico'!$A:$D,3,FALSE))</f>
        <v/>
      </c>
      <c r="G980" s="41"/>
      <c r="H980" s="91"/>
    </row>
    <row r="981" spans="1:8" x14ac:dyDescent="0.25">
      <c r="A981" s="14" t="str">
        <f>IF(ISBLANK('Cuadro de mando'!B992)=TRUE,"",'Cuadro de mando'!B992)</f>
        <v/>
      </c>
      <c r="B981" s="13" t="str">
        <f>IF(ISBLANK('Cuadro de mando'!A992)=TRUE,"",'Cuadro de mando'!A992)</f>
        <v/>
      </c>
      <c r="C981" s="13" t="str">
        <f>IF(ISBLANK('Cuadro de mando'!C992)=TRUE,"",'Cuadro de mando'!C992)</f>
        <v/>
      </c>
      <c r="D981" s="13" t="str">
        <f>IF(ISNUMBER('Cuadro de mando'!T992)=TRUE,'Cuadro de mando'!T992,"")</f>
        <v/>
      </c>
      <c r="E981" s="13" t="str">
        <f>IF(C981="","",VLOOKUP(C981,'Límites Gráfico'!$A:$D,2,FALSE))</f>
        <v/>
      </c>
      <c r="F981" s="13" t="str">
        <f>IF(C981="","",VLOOKUP(C981,'Límites Gráfico'!$A:$D,3,FALSE))</f>
        <v/>
      </c>
      <c r="G981" s="41"/>
      <c r="H981" s="91"/>
    </row>
    <row r="982" spans="1:8" x14ac:dyDescent="0.25">
      <c r="A982" s="14" t="str">
        <f>IF(ISBLANK('Cuadro de mando'!B993)=TRUE,"",'Cuadro de mando'!B993)</f>
        <v/>
      </c>
      <c r="B982" s="13" t="str">
        <f>IF(ISBLANK('Cuadro de mando'!A993)=TRUE,"",'Cuadro de mando'!A993)</f>
        <v/>
      </c>
      <c r="C982" s="13" t="str">
        <f>IF(ISBLANK('Cuadro de mando'!C993)=TRUE,"",'Cuadro de mando'!C993)</f>
        <v/>
      </c>
      <c r="D982" s="13" t="str">
        <f>IF(ISNUMBER('Cuadro de mando'!T993)=TRUE,'Cuadro de mando'!T993,"")</f>
        <v/>
      </c>
      <c r="E982" s="13" t="str">
        <f>IF(C982="","",VLOOKUP(C982,'Límites Gráfico'!$A:$D,2,FALSE))</f>
        <v/>
      </c>
      <c r="F982" s="13" t="str">
        <f>IF(C982="","",VLOOKUP(C982,'Límites Gráfico'!$A:$D,3,FALSE))</f>
        <v/>
      </c>
      <c r="G982" s="41"/>
      <c r="H982" s="91"/>
    </row>
    <row r="983" spans="1:8" x14ac:dyDescent="0.25">
      <c r="A983" s="14" t="str">
        <f>IF(ISBLANK('Cuadro de mando'!B994)=TRUE,"",'Cuadro de mando'!B994)</f>
        <v/>
      </c>
      <c r="B983" s="13" t="str">
        <f>IF(ISBLANK('Cuadro de mando'!A994)=TRUE,"",'Cuadro de mando'!A994)</f>
        <v/>
      </c>
      <c r="C983" s="13" t="str">
        <f>IF(ISBLANK('Cuadro de mando'!C994)=TRUE,"",'Cuadro de mando'!C994)</f>
        <v/>
      </c>
      <c r="D983" s="13" t="str">
        <f>IF(ISNUMBER('Cuadro de mando'!T994)=TRUE,'Cuadro de mando'!T994,"")</f>
        <v/>
      </c>
      <c r="E983" s="13" t="str">
        <f>IF(C983="","",VLOOKUP(C983,'Límites Gráfico'!$A:$D,2,FALSE))</f>
        <v/>
      </c>
      <c r="F983" s="13" t="str">
        <f>IF(C983="","",VLOOKUP(C983,'Límites Gráfico'!$A:$D,3,FALSE))</f>
        <v/>
      </c>
      <c r="G983" s="41"/>
      <c r="H983" s="91"/>
    </row>
    <row r="984" spans="1:8" x14ac:dyDescent="0.25">
      <c r="A984" s="14" t="str">
        <f>IF(ISBLANK('Cuadro de mando'!B995)=TRUE,"",'Cuadro de mando'!B995)</f>
        <v/>
      </c>
      <c r="B984" s="13" t="str">
        <f>IF(ISBLANK('Cuadro de mando'!A995)=TRUE,"",'Cuadro de mando'!A995)</f>
        <v/>
      </c>
      <c r="C984" s="13" t="str">
        <f>IF(ISBLANK('Cuadro de mando'!C995)=TRUE,"",'Cuadro de mando'!C995)</f>
        <v/>
      </c>
      <c r="D984" s="13" t="str">
        <f>IF(ISNUMBER('Cuadro de mando'!T995)=TRUE,'Cuadro de mando'!T995,"")</f>
        <v/>
      </c>
      <c r="E984" s="13" t="str">
        <f>IF(C984="","",VLOOKUP(C984,'Límites Gráfico'!$A:$D,2,FALSE))</f>
        <v/>
      </c>
      <c r="F984" s="13" t="str">
        <f>IF(C984="","",VLOOKUP(C984,'Límites Gráfico'!$A:$D,3,FALSE))</f>
        <v/>
      </c>
      <c r="G984" s="41"/>
      <c r="H984" s="91"/>
    </row>
    <row r="985" spans="1:8" x14ac:dyDescent="0.25">
      <c r="A985" s="14" t="str">
        <f>IF(ISBLANK('Cuadro de mando'!B996)=TRUE,"",'Cuadro de mando'!B996)</f>
        <v/>
      </c>
      <c r="B985" s="13" t="str">
        <f>IF(ISBLANK('Cuadro de mando'!A996)=TRUE,"",'Cuadro de mando'!A996)</f>
        <v/>
      </c>
      <c r="C985" s="13" t="str">
        <f>IF(ISBLANK('Cuadro de mando'!C996)=TRUE,"",'Cuadro de mando'!C996)</f>
        <v/>
      </c>
      <c r="D985" s="13" t="str">
        <f>IF(ISNUMBER('Cuadro de mando'!T996)=TRUE,'Cuadro de mando'!T996,"")</f>
        <v/>
      </c>
      <c r="E985" s="13" t="str">
        <f>IF(C985="","",VLOOKUP(C985,'Límites Gráfico'!$A:$D,2,FALSE))</f>
        <v/>
      </c>
      <c r="F985" s="13" t="str">
        <f>IF(C985="","",VLOOKUP(C985,'Límites Gráfico'!$A:$D,3,FALSE))</f>
        <v/>
      </c>
      <c r="G985" s="41"/>
      <c r="H985" s="91"/>
    </row>
    <row r="986" spans="1:8" x14ac:dyDescent="0.25">
      <c r="A986" s="14" t="str">
        <f>IF(ISBLANK('Cuadro de mando'!B997)=TRUE,"",'Cuadro de mando'!B997)</f>
        <v/>
      </c>
      <c r="B986" s="13" t="str">
        <f>IF(ISBLANK('Cuadro de mando'!A997)=TRUE,"",'Cuadro de mando'!A997)</f>
        <v/>
      </c>
      <c r="C986" s="13" t="str">
        <f>IF(ISBLANK('Cuadro de mando'!C997)=TRUE,"",'Cuadro de mando'!C997)</f>
        <v/>
      </c>
      <c r="D986" s="13" t="str">
        <f>IF(ISNUMBER('Cuadro de mando'!T997)=TRUE,'Cuadro de mando'!T997,"")</f>
        <v/>
      </c>
      <c r="E986" s="13" t="str">
        <f>IF(C986="","",VLOOKUP(C986,'Límites Gráfico'!$A:$D,2,FALSE))</f>
        <v/>
      </c>
      <c r="F986" s="13" t="str">
        <f>IF(C986="","",VLOOKUP(C986,'Límites Gráfico'!$A:$D,3,FALSE))</f>
        <v/>
      </c>
      <c r="G986" s="41"/>
      <c r="H986" s="91"/>
    </row>
    <row r="987" spans="1:8" x14ac:dyDescent="0.25">
      <c r="A987" s="14" t="str">
        <f>IF(ISBLANK('Cuadro de mando'!B998)=TRUE,"",'Cuadro de mando'!B998)</f>
        <v/>
      </c>
      <c r="B987" s="13" t="str">
        <f>IF(ISBLANK('Cuadro de mando'!A998)=TRUE,"",'Cuadro de mando'!A998)</f>
        <v/>
      </c>
      <c r="C987" s="13" t="str">
        <f>IF(ISBLANK('Cuadro de mando'!C998)=TRUE,"",'Cuadro de mando'!C998)</f>
        <v/>
      </c>
      <c r="D987" s="13" t="str">
        <f>IF(ISNUMBER('Cuadro de mando'!T998)=TRUE,'Cuadro de mando'!T998,"")</f>
        <v/>
      </c>
      <c r="E987" s="13" t="str">
        <f>IF(C987="","",VLOOKUP(C987,'Límites Gráfico'!$A:$D,2,FALSE))</f>
        <v/>
      </c>
      <c r="F987" s="13" t="str">
        <f>IF(C987="","",VLOOKUP(C987,'Límites Gráfico'!$A:$D,3,FALSE))</f>
        <v/>
      </c>
      <c r="G987" s="41"/>
      <c r="H987" s="91"/>
    </row>
    <row r="988" spans="1:8" x14ac:dyDescent="0.25">
      <c r="A988" s="14" t="str">
        <f>IF(ISBLANK('Cuadro de mando'!B999)=TRUE,"",'Cuadro de mando'!B999)</f>
        <v/>
      </c>
      <c r="B988" s="13" t="str">
        <f>IF(ISBLANK('Cuadro de mando'!A999)=TRUE,"",'Cuadro de mando'!A999)</f>
        <v/>
      </c>
      <c r="C988" s="13" t="str">
        <f>IF(ISBLANK('Cuadro de mando'!C999)=TRUE,"",'Cuadro de mando'!C999)</f>
        <v/>
      </c>
      <c r="D988" s="13" t="str">
        <f>IF(ISNUMBER('Cuadro de mando'!T999)=TRUE,'Cuadro de mando'!T999,"")</f>
        <v/>
      </c>
      <c r="E988" s="13" t="str">
        <f>IF(C988="","",VLOOKUP(C988,'Límites Gráfico'!$A:$D,2,FALSE))</f>
        <v/>
      </c>
      <c r="F988" s="13" t="str">
        <f>IF(C988="","",VLOOKUP(C988,'Límites Gráfico'!$A:$D,3,FALSE))</f>
        <v/>
      </c>
      <c r="G988" s="41"/>
      <c r="H988" s="91"/>
    </row>
    <row r="989" spans="1:8" x14ac:dyDescent="0.25">
      <c r="A989" s="14" t="str">
        <f>IF(ISBLANK('Cuadro de mando'!B1000)=TRUE,"",'Cuadro de mando'!B1000)</f>
        <v/>
      </c>
      <c r="B989" s="13" t="str">
        <f>IF(ISBLANK('Cuadro de mando'!A1000)=TRUE,"",'Cuadro de mando'!A1000)</f>
        <v/>
      </c>
      <c r="C989" s="13" t="str">
        <f>IF(ISBLANK('Cuadro de mando'!C1000)=TRUE,"",'Cuadro de mando'!C1000)</f>
        <v/>
      </c>
      <c r="D989" s="13" t="str">
        <f>IF(ISNUMBER('Cuadro de mando'!T1000)=TRUE,'Cuadro de mando'!T1000,"")</f>
        <v/>
      </c>
      <c r="E989" s="13" t="str">
        <f>IF(C989="","",VLOOKUP(C989,'Límites Gráfico'!$A:$D,2,FALSE))</f>
        <v/>
      </c>
      <c r="F989" s="13" t="str">
        <f>IF(C989="","",VLOOKUP(C989,'Límites Gráfico'!$A:$D,3,FALSE))</f>
        <v/>
      </c>
      <c r="G989" s="41"/>
      <c r="H989" s="91"/>
    </row>
    <row r="990" spans="1:8" x14ac:dyDescent="0.25">
      <c r="A990" s="14" t="str">
        <f>IF(ISBLANK('Cuadro de mando'!B1001)=TRUE,"",'Cuadro de mando'!B1001)</f>
        <v/>
      </c>
      <c r="B990" s="13" t="str">
        <f>IF(ISBLANK('Cuadro de mando'!A1001)=TRUE,"",'Cuadro de mando'!A1001)</f>
        <v/>
      </c>
      <c r="C990" s="13" t="str">
        <f>IF(ISBLANK('Cuadro de mando'!C1001)=TRUE,"",'Cuadro de mando'!C1001)</f>
        <v/>
      </c>
      <c r="D990" s="13" t="str">
        <f>IF(ISNUMBER('Cuadro de mando'!T1001)=TRUE,'Cuadro de mando'!T1001,"")</f>
        <v/>
      </c>
      <c r="E990" s="13" t="str">
        <f>IF(C990="","",VLOOKUP(C990,'Límites Gráfico'!$A:$D,2,FALSE))</f>
        <v/>
      </c>
      <c r="F990" s="13" t="str">
        <f>IF(C990="","",VLOOKUP(C990,'Límites Gráfico'!$A:$D,3,FALSE))</f>
        <v/>
      </c>
      <c r="G990" s="41"/>
      <c r="H990" s="91"/>
    </row>
    <row r="991" spans="1:8" x14ac:dyDescent="0.25">
      <c r="A991" s="14" t="str">
        <f>IF(ISBLANK('Cuadro de mando'!B1002)=TRUE,"",'Cuadro de mando'!B1002)</f>
        <v/>
      </c>
      <c r="B991" s="13" t="str">
        <f>IF(ISBLANK('Cuadro de mando'!A1002)=TRUE,"",'Cuadro de mando'!A1002)</f>
        <v/>
      </c>
      <c r="C991" s="13" t="str">
        <f>IF(ISBLANK('Cuadro de mando'!C1002)=TRUE,"",'Cuadro de mando'!C1002)</f>
        <v/>
      </c>
      <c r="D991" s="13" t="str">
        <f>IF(ISNUMBER('Cuadro de mando'!T1002)=TRUE,'Cuadro de mando'!T1002,"")</f>
        <v/>
      </c>
      <c r="E991" s="13" t="str">
        <f>IF(C991="","",VLOOKUP(C991,'Límites Gráfico'!$A:$D,2,FALSE))</f>
        <v/>
      </c>
      <c r="F991" s="13" t="str">
        <f>IF(C991="","",VLOOKUP(C991,'Límites Gráfico'!$A:$D,3,FALSE))</f>
        <v/>
      </c>
      <c r="G991" s="41"/>
      <c r="H991" s="91"/>
    </row>
    <row r="992" spans="1:8" x14ac:dyDescent="0.25">
      <c r="A992" s="14" t="str">
        <f>IF(ISBLANK('Cuadro de mando'!B1003)=TRUE,"",'Cuadro de mando'!B1003)</f>
        <v/>
      </c>
      <c r="B992" s="13" t="str">
        <f>IF(ISBLANK('Cuadro de mando'!A1003)=TRUE,"",'Cuadro de mando'!A1003)</f>
        <v/>
      </c>
      <c r="C992" s="13" t="str">
        <f>IF(ISBLANK('Cuadro de mando'!C1003)=TRUE,"",'Cuadro de mando'!C1003)</f>
        <v/>
      </c>
      <c r="D992" s="13" t="str">
        <f>IF(ISNUMBER('Cuadro de mando'!T1003)=TRUE,'Cuadro de mando'!T1003,"")</f>
        <v/>
      </c>
      <c r="E992" s="13" t="str">
        <f>IF(C992="","",VLOOKUP(C992,'Límites Gráfico'!$A:$D,2,FALSE))</f>
        <v/>
      </c>
      <c r="F992" s="13" t="str">
        <f>IF(C992="","",VLOOKUP(C992,'Límites Gráfico'!$A:$D,3,FALSE))</f>
        <v/>
      </c>
      <c r="G992" s="41"/>
      <c r="H992" s="91"/>
    </row>
    <row r="993" spans="1:8" x14ac:dyDescent="0.25">
      <c r="A993" s="14" t="str">
        <f>IF(ISBLANK('Cuadro de mando'!B1004)=TRUE,"",'Cuadro de mando'!B1004)</f>
        <v/>
      </c>
      <c r="B993" s="13" t="str">
        <f>IF(ISBLANK('Cuadro de mando'!A1004)=TRUE,"",'Cuadro de mando'!A1004)</f>
        <v/>
      </c>
      <c r="C993" s="13" t="str">
        <f>IF(ISBLANK('Cuadro de mando'!C1004)=TRUE,"",'Cuadro de mando'!C1004)</f>
        <v/>
      </c>
      <c r="D993" s="13" t="str">
        <f>IF(ISNUMBER('Cuadro de mando'!T1004)=TRUE,'Cuadro de mando'!T1004,"")</f>
        <v/>
      </c>
      <c r="E993" s="13" t="str">
        <f>IF(C993="","",VLOOKUP(C993,'Límites Gráfico'!$A:$D,2,FALSE))</f>
        <v/>
      </c>
      <c r="F993" s="13" t="str">
        <f>IF(C993="","",VLOOKUP(C993,'Límites Gráfico'!$A:$D,3,FALSE))</f>
        <v/>
      </c>
      <c r="G993" s="41"/>
      <c r="H993" s="91"/>
    </row>
    <row r="994" spans="1:8" x14ac:dyDescent="0.25">
      <c r="A994" s="14" t="str">
        <f>IF(ISBLANK('Cuadro de mando'!B1005)=TRUE,"",'Cuadro de mando'!B1005)</f>
        <v/>
      </c>
      <c r="B994" s="13" t="str">
        <f>IF(ISBLANK('Cuadro de mando'!A1005)=TRUE,"",'Cuadro de mando'!A1005)</f>
        <v/>
      </c>
      <c r="C994" s="13" t="str">
        <f>IF(ISBLANK('Cuadro de mando'!C1005)=TRUE,"",'Cuadro de mando'!C1005)</f>
        <v/>
      </c>
      <c r="D994" s="13" t="str">
        <f>IF(ISNUMBER('Cuadro de mando'!T1005)=TRUE,'Cuadro de mando'!T1005,"")</f>
        <v/>
      </c>
      <c r="E994" s="13" t="str">
        <f>IF(C994="","",VLOOKUP(C994,'Límites Gráfico'!$A:$D,2,FALSE))</f>
        <v/>
      </c>
      <c r="F994" s="13" t="str">
        <f>IF(C994="","",VLOOKUP(C994,'Límites Gráfico'!$A:$D,3,FALSE))</f>
        <v/>
      </c>
      <c r="G994" s="41"/>
      <c r="H994" s="91"/>
    </row>
    <row r="995" spans="1:8" x14ac:dyDescent="0.25">
      <c r="A995" s="14" t="str">
        <f>IF(ISBLANK('Cuadro de mando'!B1006)=TRUE,"",'Cuadro de mando'!B1006)</f>
        <v/>
      </c>
      <c r="B995" s="13" t="str">
        <f>IF(ISBLANK('Cuadro de mando'!A1006)=TRUE,"",'Cuadro de mando'!A1006)</f>
        <v/>
      </c>
      <c r="C995" s="13" t="str">
        <f>IF(ISBLANK('Cuadro de mando'!C1006)=TRUE,"",'Cuadro de mando'!C1006)</f>
        <v/>
      </c>
      <c r="D995" s="13" t="str">
        <f>IF(ISNUMBER('Cuadro de mando'!T1006)=TRUE,'Cuadro de mando'!T1006,"")</f>
        <v/>
      </c>
      <c r="E995" s="13" t="str">
        <f>IF(C995="","",VLOOKUP(C995,'Límites Gráfico'!$A:$D,2,FALSE))</f>
        <v/>
      </c>
      <c r="F995" s="13" t="str">
        <f>IF(C995="","",VLOOKUP(C995,'Límites Gráfico'!$A:$D,3,FALSE))</f>
        <v/>
      </c>
      <c r="G995" s="41"/>
      <c r="H995" s="91"/>
    </row>
    <row r="996" spans="1:8" x14ac:dyDescent="0.25">
      <c r="A996" s="14" t="str">
        <f>IF(ISBLANK('Cuadro de mando'!B1007)=TRUE,"",'Cuadro de mando'!B1007)</f>
        <v/>
      </c>
      <c r="B996" s="13" t="str">
        <f>IF(ISBLANK('Cuadro de mando'!A1007)=TRUE,"",'Cuadro de mando'!A1007)</f>
        <v/>
      </c>
      <c r="C996" s="13" t="str">
        <f>IF(ISBLANK('Cuadro de mando'!C1007)=TRUE,"",'Cuadro de mando'!C1007)</f>
        <v/>
      </c>
      <c r="D996" s="13" t="str">
        <f>IF(ISNUMBER('Cuadro de mando'!T1007)=TRUE,'Cuadro de mando'!T1007,"")</f>
        <v/>
      </c>
      <c r="E996" s="13" t="str">
        <f>IF(C996="","",VLOOKUP(C996,'Límites Gráfico'!$A:$D,2,FALSE))</f>
        <v/>
      </c>
      <c r="F996" s="13" t="str">
        <f>IF(C996="","",VLOOKUP(C996,'Límites Gráfico'!$A:$D,3,FALSE))</f>
        <v/>
      </c>
      <c r="G996" s="41"/>
      <c r="H996" s="91"/>
    </row>
    <row r="997" spans="1:8" x14ac:dyDescent="0.25">
      <c r="A997" s="14" t="str">
        <f>IF(ISBLANK('Cuadro de mando'!B1008)=TRUE,"",'Cuadro de mando'!B1008)</f>
        <v/>
      </c>
      <c r="B997" s="13" t="str">
        <f>IF(ISBLANK('Cuadro de mando'!A1008)=TRUE,"",'Cuadro de mando'!A1008)</f>
        <v/>
      </c>
      <c r="C997" s="13" t="str">
        <f>IF(ISBLANK('Cuadro de mando'!C1008)=TRUE,"",'Cuadro de mando'!C1008)</f>
        <v/>
      </c>
      <c r="D997" s="13" t="str">
        <f>IF(ISNUMBER('Cuadro de mando'!T1008)=TRUE,'Cuadro de mando'!T1008,"")</f>
        <v/>
      </c>
      <c r="E997" s="13" t="str">
        <f>IF(C997="","",VLOOKUP(C997,'Límites Gráfico'!$A:$D,2,FALSE))</f>
        <v/>
      </c>
      <c r="F997" s="13" t="str">
        <f>IF(C997="","",VLOOKUP(C997,'Límites Gráfico'!$A:$D,3,FALSE))</f>
        <v/>
      </c>
      <c r="G997" s="41"/>
      <c r="H997" s="91"/>
    </row>
    <row r="998" spans="1:8" x14ac:dyDescent="0.25">
      <c r="A998" s="14" t="str">
        <f>IF(ISBLANK('Cuadro de mando'!B1009)=TRUE,"",'Cuadro de mando'!B1009)</f>
        <v/>
      </c>
      <c r="B998" s="13" t="str">
        <f>IF(ISBLANK('Cuadro de mando'!A1009)=TRUE,"",'Cuadro de mando'!A1009)</f>
        <v/>
      </c>
      <c r="C998" s="13" t="str">
        <f>IF(ISBLANK('Cuadro de mando'!C1009)=TRUE,"",'Cuadro de mando'!C1009)</f>
        <v/>
      </c>
      <c r="D998" s="13" t="str">
        <f>IF(ISNUMBER('Cuadro de mando'!T1009)=TRUE,'Cuadro de mando'!T1009,"")</f>
        <v/>
      </c>
      <c r="E998" s="13" t="str">
        <f>IF(C998="","",VLOOKUP(C998,'Límites Gráfico'!$A:$D,2,FALSE))</f>
        <v/>
      </c>
      <c r="F998" s="13" t="str">
        <f>IF(C998="","",VLOOKUP(C998,'Límites Gráfico'!$A:$D,3,FALSE))</f>
        <v/>
      </c>
      <c r="G998" s="41"/>
      <c r="H998" s="91"/>
    </row>
    <row r="999" spans="1:8" x14ac:dyDescent="0.25">
      <c r="A999" s="14" t="str">
        <f>IF(ISBLANK('Cuadro de mando'!B1010)=TRUE,"",'Cuadro de mando'!B1010)</f>
        <v/>
      </c>
      <c r="B999" s="13" t="str">
        <f>IF(ISBLANK('Cuadro de mando'!A1010)=TRUE,"",'Cuadro de mando'!A1010)</f>
        <v/>
      </c>
      <c r="C999" s="13" t="str">
        <f>IF(ISBLANK('Cuadro de mando'!C1010)=TRUE,"",'Cuadro de mando'!C1010)</f>
        <v/>
      </c>
      <c r="D999" s="13" t="str">
        <f>IF(ISNUMBER('Cuadro de mando'!T1010)=TRUE,'Cuadro de mando'!T1010,"")</f>
        <v/>
      </c>
      <c r="E999" s="13" t="str">
        <f>IF(C999="","",VLOOKUP(C999,'Límites Gráfico'!$A:$D,2,FALSE))</f>
        <v/>
      </c>
      <c r="F999" s="13" t="str">
        <f>IF(C999="","",VLOOKUP(C999,'Límites Gráfico'!$A:$D,3,FALSE))</f>
        <v/>
      </c>
      <c r="G999" s="41"/>
      <c r="H999" s="91"/>
    </row>
    <row r="1000" spans="1:8" x14ac:dyDescent="0.25">
      <c r="A1000" s="14" t="str">
        <f>IF(ISBLANK('Cuadro de mando'!B1011)=TRUE,"",'Cuadro de mando'!B1011)</f>
        <v/>
      </c>
      <c r="B1000" s="13" t="str">
        <f>IF(ISBLANK('Cuadro de mando'!A1011)=TRUE,"",'Cuadro de mando'!A1011)</f>
        <v/>
      </c>
      <c r="C1000" s="13" t="str">
        <f>IF(ISBLANK('Cuadro de mando'!C1011)=TRUE,"",'Cuadro de mando'!C1011)</f>
        <v/>
      </c>
      <c r="D1000" s="13" t="str">
        <f>IF(ISNUMBER('Cuadro de mando'!T1011)=TRUE,'Cuadro de mando'!T1011,"")</f>
        <v/>
      </c>
      <c r="E1000" s="13" t="str">
        <f>IF(C1000="","",VLOOKUP(C1000,'Límites Gráfico'!$A:$D,2,FALSE))</f>
        <v/>
      </c>
      <c r="F1000" s="13" t="str">
        <f>IF(C1000="","",VLOOKUP(C1000,'Límites Gráfico'!$A:$D,3,FALSE))</f>
        <v/>
      </c>
      <c r="G1000" s="41"/>
      <c r="H1000" s="91"/>
    </row>
    <row r="1001" spans="1:8" x14ac:dyDescent="0.25">
      <c r="A1001" s="14" t="str">
        <f>IF(ISBLANK('Cuadro de mando'!B1012)=TRUE,"",'Cuadro de mando'!B1012)</f>
        <v/>
      </c>
      <c r="B1001" s="13" t="str">
        <f>IF(ISBLANK('Cuadro de mando'!A1012)=TRUE,"",'Cuadro de mando'!A1012)</f>
        <v/>
      </c>
      <c r="C1001" s="13" t="str">
        <f>IF(ISBLANK('Cuadro de mando'!C1012)=TRUE,"",'Cuadro de mando'!C1012)</f>
        <v/>
      </c>
      <c r="D1001" s="13" t="str">
        <f>IF(ISNUMBER('Cuadro de mando'!T1012)=TRUE,'Cuadro de mando'!T1012,"")</f>
        <v/>
      </c>
      <c r="E1001" s="13" t="str">
        <f>IF(C1001="","",VLOOKUP(C1001,'Límites Gráfico'!$A:$D,2,FALSE))</f>
        <v/>
      </c>
      <c r="F1001" s="13" t="str">
        <f>IF(C1001="","",VLOOKUP(C1001,'Límites Gráfico'!$A:$D,3,FALSE))</f>
        <v/>
      </c>
      <c r="G1001" s="41"/>
      <c r="H1001" s="91"/>
    </row>
    <row r="1002" spans="1:8" x14ac:dyDescent="0.25">
      <c r="A1002" s="14" t="str">
        <f>IF(ISBLANK('Cuadro de mando'!B1013)=TRUE,"",'Cuadro de mando'!B1013)</f>
        <v/>
      </c>
      <c r="B1002" s="13" t="str">
        <f>IF(ISBLANK('Cuadro de mando'!A1013)=TRUE,"",'Cuadro de mando'!A1013)</f>
        <v/>
      </c>
      <c r="C1002" s="13" t="str">
        <f>IF(ISBLANK('Cuadro de mando'!C1013)=TRUE,"",'Cuadro de mando'!C1013)</f>
        <v/>
      </c>
      <c r="D1002" s="13" t="str">
        <f>IF(ISNUMBER('Cuadro de mando'!T1013)=TRUE,'Cuadro de mando'!T1013,"")</f>
        <v/>
      </c>
      <c r="E1002" s="13" t="str">
        <f>IF(C1002="","",VLOOKUP(C1002,'Límites Gráfico'!$A:$D,2,FALSE))</f>
        <v/>
      </c>
      <c r="F1002" s="13" t="str">
        <f>IF(C1002="","",VLOOKUP(C1002,'Límites Gráfico'!$A:$D,3,FALSE))</f>
        <v/>
      </c>
      <c r="G1002" s="41"/>
      <c r="H1002" s="91"/>
    </row>
    <row r="1003" spans="1:8" x14ac:dyDescent="0.25">
      <c r="A1003" s="14" t="str">
        <f>IF(ISBLANK('Cuadro de mando'!B1014)=TRUE,"",'Cuadro de mando'!B1014)</f>
        <v/>
      </c>
      <c r="B1003" s="13" t="str">
        <f>IF(ISBLANK('Cuadro de mando'!A1014)=TRUE,"",'Cuadro de mando'!A1014)</f>
        <v/>
      </c>
      <c r="C1003" s="13" t="str">
        <f>IF(ISBLANK('Cuadro de mando'!C1014)=TRUE,"",'Cuadro de mando'!C1014)</f>
        <v/>
      </c>
      <c r="D1003" s="13" t="str">
        <f>IF(ISNUMBER('Cuadro de mando'!T1014)=TRUE,'Cuadro de mando'!T1014,"")</f>
        <v/>
      </c>
      <c r="E1003" s="13" t="str">
        <f>IF(C1003="","",VLOOKUP(C1003,'Límites Gráfico'!$A:$D,2,FALSE))</f>
        <v/>
      </c>
      <c r="F1003" s="13" t="str">
        <f>IF(C1003="","",VLOOKUP(C1003,'Límites Gráfico'!$A:$D,3,FALSE))</f>
        <v/>
      </c>
      <c r="G1003" s="41"/>
      <c r="H1003" s="91"/>
    </row>
    <row r="1004" spans="1:8" x14ac:dyDescent="0.25">
      <c r="A1004" s="14" t="str">
        <f>IF(ISBLANK('Cuadro de mando'!B1015)=TRUE,"",'Cuadro de mando'!B1015)</f>
        <v/>
      </c>
      <c r="B1004" s="13" t="str">
        <f>IF(ISBLANK('Cuadro de mando'!A1015)=TRUE,"",'Cuadro de mando'!A1015)</f>
        <v/>
      </c>
      <c r="C1004" s="13" t="str">
        <f>IF(ISBLANK('Cuadro de mando'!C1015)=TRUE,"",'Cuadro de mando'!C1015)</f>
        <v/>
      </c>
      <c r="D1004" s="13" t="str">
        <f>IF(ISNUMBER('Cuadro de mando'!T1015)=TRUE,'Cuadro de mando'!T1015,"")</f>
        <v/>
      </c>
      <c r="E1004" s="13" t="str">
        <f>IF(C1004="","",VLOOKUP(C1004,'Límites Gráfico'!$A:$D,2,FALSE))</f>
        <v/>
      </c>
      <c r="F1004" s="13" t="str">
        <f>IF(C1004="","",VLOOKUP(C1004,'Límites Gráfico'!$A:$D,3,FALSE))</f>
        <v/>
      </c>
      <c r="G1004" s="41"/>
      <c r="H1004" s="91"/>
    </row>
    <row r="1005" spans="1:8" x14ac:dyDescent="0.25">
      <c r="A1005" s="14" t="str">
        <f>IF(ISBLANK('Cuadro de mando'!B1016)=TRUE,"",'Cuadro de mando'!B1016)</f>
        <v/>
      </c>
      <c r="B1005" s="13" t="str">
        <f>IF(ISBLANK('Cuadro de mando'!A1016)=TRUE,"",'Cuadro de mando'!A1016)</f>
        <v/>
      </c>
      <c r="C1005" s="13" t="str">
        <f>IF(ISBLANK('Cuadro de mando'!C1016)=TRUE,"",'Cuadro de mando'!C1016)</f>
        <v/>
      </c>
      <c r="D1005" s="13" t="str">
        <f>IF(ISNUMBER('Cuadro de mando'!T1016)=TRUE,'Cuadro de mando'!T1016,"")</f>
        <v/>
      </c>
      <c r="E1005" s="13" t="str">
        <f>IF(C1005="","",VLOOKUP(C1005,'Límites Gráfico'!$A:$D,2,FALSE))</f>
        <v/>
      </c>
      <c r="F1005" s="13" t="str">
        <f>IF(C1005="","",VLOOKUP(C1005,'Límites Gráfico'!$A:$D,3,FALSE))</f>
        <v/>
      </c>
      <c r="G1005" s="41"/>
      <c r="H1005" s="91"/>
    </row>
    <row r="1006" spans="1:8" x14ac:dyDescent="0.25">
      <c r="A1006" s="14" t="str">
        <f>IF(ISBLANK('Cuadro de mando'!B1017)=TRUE,"",'Cuadro de mando'!B1017)</f>
        <v/>
      </c>
      <c r="B1006" s="13" t="str">
        <f>IF(ISBLANK('Cuadro de mando'!A1017)=TRUE,"",'Cuadro de mando'!A1017)</f>
        <v/>
      </c>
      <c r="C1006" s="13" t="str">
        <f>IF(ISBLANK('Cuadro de mando'!C1017)=TRUE,"",'Cuadro de mando'!C1017)</f>
        <v/>
      </c>
      <c r="D1006" s="13" t="str">
        <f>IF(ISNUMBER('Cuadro de mando'!T1017)=TRUE,'Cuadro de mando'!T1017,"")</f>
        <v/>
      </c>
      <c r="E1006" s="13" t="str">
        <f>IF(C1006="","",VLOOKUP(C1006,'Límites Gráfico'!$A:$D,2,FALSE))</f>
        <v/>
      </c>
      <c r="F1006" s="13" t="str">
        <f>IF(C1006="","",VLOOKUP(C1006,'Límites Gráfico'!$A:$D,3,FALSE))</f>
        <v/>
      </c>
      <c r="G1006" s="41"/>
      <c r="H1006" s="91"/>
    </row>
    <row r="1007" spans="1:8" x14ac:dyDescent="0.25">
      <c r="A1007" s="14" t="str">
        <f>IF(ISBLANK('Cuadro de mando'!B1018)=TRUE,"",'Cuadro de mando'!B1018)</f>
        <v/>
      </c>
      <c r="B1007" s="13" t="str">
        <f>IF(ISBLANK('Cuadro de mando'!A1018)=TRUE,"",'Cuadro de mando'!A1018)</f>
        <v/>
      </c>
      <c r="C1007" s="13" t="str">
        <f>IF(ISBLANK('Cuadro de mando'!C1018)=TRUE,"",'Cuadro de mando'!C1018)</f>
        <v/>
      </c>
      <c r="D1007" s="13" t="str">
        <f>IF(ISNUMBER('Cuadro de mando'!T1018)=TRUE,'Cuadro de mando'!T1018,"")</f>
        <v/>
      </c>
      <c r="E1007" s="13" t="str">
        <f>IF(C1007="","",VLOOKUP(C1007,'Límites Gráfico'!$A:$D,2,FALSE))</f>
        <v/>
      </c>
      <c r="F1007" s="13" t="str">
        <f>IF(C1007="","",VLOOKUP(C1007,'Límites Gráfico'!$A:$D,3,FALSE))</f>
        <v/>
      </c>
      <c r="G1007" s="41"/>
      <c r="H1007" s="91"/>
    </row>
    <row r="1008" spans="1:8" x14ac:dyDescent="0.25">
      <c r="A1008" s="14" t="str">
        <f>IF(ISBLANK('Cuadro de mando'!B1019)=TRUE,"",'Cuadro de mando'!B1019)</f>
        <v/>
      </c>
      <c r="B1008" s="13" t="str">
        <f>IF(ISBLANK('Cuadro de mando'!A1019)=TRUE,"",'Cuadro de mando'!A1019)</f>
        <v/>
      </c>
      <c r="C1008" s="13" t="str">
        <f>IF(ISBLANK('Cuadro de mando'!C1019)=TRUE,"",'Cuadro de mando'!C1019)</f>
        <v/>
      </c>
      <c r="D1008" s="13" t="str">
        <f>IF(ISNUMBER('Cuadro de mando'!T1019)=TRUE,'Cuadro de mando'!T1019,"")</f>
        <v/>
      </c>
      <c r="E1008" s="13" t="str">
        <f>IF(C1008="","",VLOOKUP(C1008,'Límites Gráfico'!$A:$D,2,FALSE))</f>
        <v/>
      </c>
      <c r="F1008" s="13" t="str">
        <f>IF(C1008="","",VLOOKUP(C1008,'Límites Gráfico'!$A:$D,3,FALSE))</f>
        <v/>
      </c>
      <c r="G1008" s="41"/>
      <c r="H1008" s="91"/>
    </row>
    <row r="1009" spans="1:8" x14ac:dyDescent="0.25">
      <c r="A1009" s="14" t="str">
        <f>IF(ISBLANK('Cuadro de mando'!B1020)=TRUE,"",'Cuadro de mando'!B1020)</f>
        <v/>
      </c>
      <c r="B1009" s="13" t="str">
        <f>IF(ISBLANK('Cuadro de mando'!A1020)=TRUE,"",'Cuadro de mando'!A1020)</f>
        <v/>
      </c>
      <c r="C1009" s="13" t="str">
        <f>IF(ISBLANK('Cuadro de mando'!C1020)=TRUE,"",'Cuadro de mando'!C1020)</f>
        <v/>
      </c>
      <c r="D1009" s="13" t="str">
        <f>IF(ISNUMBER('Cuadro de mando'!T1020)=TRUE,'Cuadro de mando'!T1020,"")</f>
        <v/>
      </c>
      <c r="E1009" s="13" t="str">
        <f>IF(C1009="","",VLOOKUP(C1009,'Límites Gráfico'!$A:$D,2,FALSE))</f>
        <v/>
      </c>
      <c r="F1009" s="13" t="str">
        <f>IF(C1009="","",VLOOKUP(C1009,'Límites Gráfico'!$A:$D,3,FALSE))</f>
        <v/>
      </c>
      <c r="G1009" s="41"/>
      <c r="H1009" s="91"/>
    </row>
    <row r="1010" spans="1:8" x14ac:dyDescent="0.25">
      <c r="A1010" s="14" t="str">
        <f>IF(ISBLANK('Cuadro de mando'!B1021)=TRUE,"",'Cuadro de mando'!B1021)</f>
        <v/>
      </c>
      <c r="B1010" s="13" t="str">
        <f>IF(ISBLANK('Cuadro de mando'!A1021)=TRUE,"",'Cuadro de mando'!A1021)</f>
        <v/>
      </c>
      <c r="C1010" s="13" t="str">
        <f>IF(ISBLANK('Cuadro de mando'!C1021)=TRUE,"",'Cuadro de mando'!C1021)</f>
        <v/>
      </c>
      <c r="D1010" s="13" t="str">
        <f>IF(ISNUMBER('Cuadro de mando'!T1021)=TRUE,'Cuadro de mando'!T1021,"")</f>
        <v/>
      </c>
      <c r="E1010" s="13" t="str">
        <f>IF(C1010="","",VLOOKUP(C1010,'Límites Gráfico'!$A:$D,2,FALSE))</f>
        <v/>
      </c>
      <c r="F1010" s="13" t="str">
        <f>IF(C1010="","",VLOOKUP(C1010,'Límites Gráfico'!$A:$D,3,FALSE))</f>
        <v/>
      </c>
      <c r="G1010" s="41"/>
      <c r="H1010" s="91"/>
    </row>
    <row r="1011" spans="1:8" ht="15.75" thickBot="1" x14ac:dyDescent="0.3">
      <c r="A1011" s="17" t="str">
        <f>IF(ISBLANK('Cuadro de mando'!B1022)=TRUE,"",'Cuadro de mando'!B1022)</f>
        <v/>
      </c>
      <c r="B1011" s="6" t="str">
        <f>IF(ISBLANK('Cuadro de mando'!A1022)=TRUE,"",'Cuadro de mando'!A1022)</f>
        <v/>
      </c>
      <c r="C1011" s="6" t="str">
        <f>IF(ISBLANK('Cuadro de mando'!C1022)=TRUE,"",'Cuadro de mando'!C1022)</f>
        <v/>
      </c>
      <c r="D1011" s="6" t="str">
        <f>IF(ISNUMBER('Cuadro de mando'!T1022)=TRUE,'Cuadro de mando'!T1022,"")</f>
        <v/>
      </c>
      <c r="E1011" s="6" t="str">
        <f>IF(C1011="","",VLOOKUP(C1011,'Límites Gráfico'!$A:$D,2,FALSE))</f>
        <v/>
      </c>
      <c r="F1011" s="6" t="str">
        <f>IF(C1011="","",VLOOKUP(C1011,'Límites Gráfico'!$A:$D,3,FALSE))</f>
        <v/>
      </c>
      <c r="G1011" s="42"/>
      <c r="H1011" s="93"/>
    </row>
    <row r="1012" spans="1:8" x14ac:dyDescent="0.25">
      <c r="A1012" t="str">
        <f>IF(ISBLANK('Cuadro de mando'!B1033)=TRUE,"",'Cuadro de mando'!B1033)</f>
        <v/>
      </c>
      <c r="B1012" t="str">
        <f>IF(ISBLANK('Cuadro de mando'!A1033)=TRUE,"",'Cuadro de mando'!A1033)</f>
        <v/>
      </c>
      <c r="C1012" t="str">
        <f>IF(ISBLANK('Cuadro de mando'!C1033)=TRUE,"",'Cuadro de mando'!C1033)</f>
        <v/>
      </c>
      <c r="D1012" t="str">
        <f>IF(ISNUMBER('Cuadro de mando'!T1033)=TRUE,'Cuadro de mando'!T1033,"")</f>
        <v/>
      </c>
      <c r="E1012" t="str">
        <f>IF(C1012="","",VLOOKUP(C1012,'Límites Gráfico'!$A:$D,2,FALSE))</f>
        <v/>
      </c>
      <c r="F1012" t="str">
        <f>IF(C1012="","",VLOOKUP(C1012,'Límites Gráfico'!$A:$D,3,FALSE))</f>
        <v/>
      </c>
    </row>
  </sheetData>
  <sheetProtection algorithmName="SHA-512" hashValue="XP5RXSgQq0clPl+YUSyf8KehA7Mg9oU0D8YNAPHKcyyLUUugIplGuFb0U3waXw6AFVaIU4TNyK20PwXeccT1Vw==" saltValue="XJvSW4F10c5br0tL26OhLg==" spinCount="100000" sheet="1" objects="1" scenarios="1"/>
  <autoFilter ref="A8:H1012" xr:uid="{00000000-0009-0000-0000-000003000000}"/>
  <mergeCells count="5">
    <mergeCell ref="A4:H4"/>
    <mergeCell ref="A5:H5"/>
    <mergeCell ref="A1:B3"/>
    <mergeCell ref="C1:F2"/>
    <mergeCell ref="C3:F3"/>
  </mergeCells>
  <conditionalFormatting sqref="H67:H86 H9:H46">
    <cfRule type="containsText" dxfId="5" priority="18" operator="containsText" text="N. A.">
      <formula>NOT(ISERROR(SEARCH("N. A.",H9)))</formula>
    </cfRule>
    <cfRule type="cellIs" dxfId="4" priority="19" operator="greaterThan">
      <formula>$V$7</formula>
    </cfRule>
  </conditionalFormatting>
  <conditionalFormatting sqref="H47:H66">
    <cfRule type="containsText" dxfId="3" priority="14" operator="containsText" text="N. A.">
      <formula>NOT(ISERROR(SEARCH("N. A.",H47)))</formula>
    </cfRule>
    <cfRule type="cellIs" dxfId="2" priority="15" operator="greaterThan">
      <formula>$V$7</formula>
    </cfRule>
  </conditionalFormatting>
  <conditionalFormatting sqref="D9:D272">
    <cfRule type="cellIs" dxfId="1" priority="3" operator="between">
      <formula>E9</formula>
      <formula>F9</formula>
    </cfRule>
    <cfRule type="cellIs" dxfId="0" priority="4" operator="greaterThan">
      <formula>F9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U34"/>
  <sheetViews>
    <sheetView workbookViewId="0">
      <selection activeCell="A4" sqref="A4:D4"/>
    </sheetView>
  </sheetViews>
  <sheetFormatPr baseColWidth="10" defaultRowHeight="15" x14ac:dyDescent="0.25"/>
  <cols>
    <col min="1" max="1" width="47.85546875" bestFit="1" customWidth="1"/>
    <col min="2" max="2" width="16.7109375" bestFit="1" customWidth="1"/>
    <col min="3" max="3" width="18.5703125" bestFit="1" customWidth="1"/>
    <col min="4" max="4" width="6.140625" bestFit="1" customWidth="1"/>
    <col min="7" max="7" width="20" customWidth="1"/>
    <col min="8" max="8" width="18.85546875" bestFit="1" customWidth="1"/>
  </cols>
  <sheetData>
    <row r="1" spans="1:21" ht="24.75" customHeight="1" x14ac:dyDescent="0.25">
      <c r="A1" s="309"/>
      <c r="B1" s="304" t="str">
        <f>control!C1</f>
        <v>Cuadro de mando para el ensayo de humedad en alimentos</v>
      </c>
      <c r="C1" s="304"/>
      <c r="D1" s="304"/>
      <c r="E1" s="304"/>
      <c r="F1" s="305"/>
      <c r="G1" s="176" t="s">
        <v>451</v>
      </c>
      <c r="H1" s="177" t="str">
        <f>control!H1</f>
        <v>SOFT-TC-021</v>
      </c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6"/>
    </row>
    <row r="2" spans="1:21" ht="20.25" customHeight="1" x14ac:dyDescent="0.25">
      <c r="A2" s="310"/>
      <c r="B2" s="304"/>
      <c r="C2" s="304"/>
      <c r="D2" s="304"/>
      <c r="E2" s="304"/>
      <c r="F2" s="305"/>
      <c r="G2" s="176" t="s">
        <v>450</v>
      </c>
      <c r="H2" s="177">
        <f>control!H2</f>
        <v>1</v>
      </c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6"/>
    </row>
    <row r="3" spans="1:21" ht="23.25" customHeight="1" thickBot="1" x14ac:dyDescent="0.3">
      <c r="A3" s="311"/>
      <c r="B3" s="306" t="str">
        <f>control!C3</f>
        <v>AOXLAB S.A.S</v>
      </c>
      <c r="C3" s="307"/>
      <c r="D3" s="307"/>
      <c r="E3" s="307"/>
      <c r="F3" s="308"/>
      <c r="G3" s="178" t="s">
        <v>448</v>
      </c>
      <c r="H3" s="179">
        <f>control!H3</f>
        <v>43357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</row>
    <row r="4" spans="1:21" x14ac:dyDescent="0.25">
      <c r="A4" s="49" t="s">
        <v>324</v>
      </c>
      <c r="B4" s="189" t="s">
        <v>326</v>
      </c>
      <c r="C4" s="189" t="s">
        <v>330</v>
      </c>
      <c r="D4" s="190" t="s">
        <v>8</v>
      </c>
    </row>
    <row r="5" spans="1:21" x14ac:dyDescent="0.25">
      <c r="A5" s="14" t="s">
        <v>379</v>
      </c>
      <c r="B5" s="66">
        <v>1.1696908464789213</v>
      </c>
      <c r="C5" s="66">
        <v>1.4918478860072573</v>
      </c>
      <c r="D5" s="15">
        <f>B5/10</f>
        <v>0.11696908464789213</v>
      </c>
      <c r="H5" t="s">
        <v>405</v>
      </c>
    </row>
    <row r="6" spans="1:21" x14ac:dyDescent="0.25">
      <c r="A6" s="14" t="s">
        <v>380</v>
      </c>
      <c r="B6" s="66">
        <v>0.87491430820546512</v>
      </c>
      <c r="C6" s="66">
        <v>1.071792786037248</v>
      </c>
      <c r="D6" s="15">
        <f t="shared" ref="D6:D13" si="0">B6/10</f>
        <v>8.7491430820546515E-2</v>
      </c>
      <c r="H6" t="s">
        <v>406</v>
      </c>
    </row>
    <row r="7" spans="1:21" x14ac:dyDescent="0.25">
      <c r="A7" s="14" t="s">
        <v>381</v>
      </c>
      <c r="B7" s="66">
        <v>4.6339185303720998E-2</v>
      </c>
      <c r="C7" s="66">
        <v>5.46883774121113E-2</v>
      </c>
      <c r="D7" s="15">
        <f t="shared" si="0"/>
        <v>4.6339185303720994E-3</v>
      </c>
    </row>
    <row r="8" spans="1:21" x14ac:dyDescent="0.25">
      <c r="A8" s="14" t="s">
        <v>382</v>
      </c>
      <c r="B8" s="66">
        <v>0.50842663660125043</v>
      </c>
      <c r="C8" s="66">
        <v>0.64404246889012118</v>
      </c>
      <c r="D8" s="15">
        <f t="shared" si="0"/>
        <v>5.0842663660125041E-2</v>
      </c>
    </row>
    <row r="9" spans="1:21" x14ac:dyDescent="0.25">
      <c r="A9" s="14" t="s">
        <v>383</v>
      </c>
      <c r="B9" s="66">
        <v>9.7608867911348762E-2</v>
      </c>
      <c r="C9" s="66">
        <v>0.12138190098852888</v>
      </c>
      <c r="D9" s="15">
        <f t="shared" si="0"/>
        <v>9.7608867911348762E-3</v>
      </c>
    </row>
    <row r="10" spans="1:21" x14ac:dyDescent="0.25">
      <c r="A10" s="14" t="s">
        <v>384</v>
      </c>
      <c r="B10" s="66">
        <v>8.8247511697423814E-2</v>
      </c>
      <c r="C10" s="66">
        <v>0.10059325159857542</v>
      </c>
      <c r="D10" s="15">
        <f t="shared" si="0"/>
        <v>8.8247511697423821E-3</v>
      </c>
    </row>
    <row r="11" spans="1:21" x14ac:dyDescent="0.25">
      <c r="A11" s="14" t="s">
        <v>402</v>
      </c>
      <c r="B11" s="66">
        <v>1.3219431083041304</v>
      </c>
      <c r="C11" s="66">
        <v>1.5431174575938633</v>
      </c>
      <c r="D11" s="15">
        <f t="shared" si="0"/>
        <v>0.13219431083041305</v>
      </c>
    </row>
    <row r="12" spans="1:21" x14ac:dyDescent="0.25">
      <c r="A12" s="14" t="s">
        <v>403</v>
      </c>
      <c r="B12" s="66">
        <v>1.3724003840770018</v>
      </c>
      <c r="C12" s="66">
        <v>1.806951643060708</v>
      </c>
      <c r="D12" s="15">
        <f t="shared" si="0"/>
        <v>0.13724003840770019</v>
      </c>
    </row>
    <row r="13" spans="1:21" x14ac:dyDescent="0.25">
      <c r="A13" s="14" t="s">
        <v>385</v>
      </c>
      <c r="B13" s="66">
        <v>0.98637005362242891</v>
      </c>
      <c r="C13" s="66">
        <v>1.0236392632654865</v>
      </c>
      <c r="D13" s="15">
        <f t="shared" si="0"/>
        <v>9.8637005362242888E-2</v>
      </c>
    </row>
    <row r="14" spans="1:21" x14ac:dyDescent="0.25">
      <c r="A14" s="14" t="s">
        <v>412</v>
      </c>
      <c r="B14" s="66">
        <v>0.94219415815765983</v>
      </c>
      <c r="C14" s="66">
        <v>1.2212975449577059</v>
      </c>
      <c r="D14" s="15">
        <f t="shared" ref="D14:D17" si="1">B14/100</f>
        <v>9.421941581576599E-3</v>
      </c>
    </row>
    <row r="15" spans="1:21" x14ac:dyDescent="0.25">
      <c r="A15" s="14" t="s">
        <v>386</v>
      </c>
      <c r="B15" s="66">
        <v>5.5826790212688819E-2</v>
      </c>
      <c r="C15" s="66">
        <v>7.4971941123703034E-2</v>
      </c>
      <c r="D15" s="15">
        <f>B15</f>
        <v>5.5826790212688819E-2</v>
      </c>
    </row>
    <row r="16" spans="1:21" x14ac:dyDescent="0.25">
      <c r="A16" s="14" t="s">
        <v>387</v>
      </c>
      <c r="B16" s="66">
        <v>0.94810930661286563</v>
      </c>
      <c r="C16" s="66">
        <v>1.0796469954081456</v>
      </c>
      <c r="D16" s="15">
        <f t="shared" si="1"/>
        <v>9.4810930661286558E-3</v>
      </c>
    </row>
    <row r="17" spans="1:4" x14ac:dyDescent="0.25">
      <c r="A17" s="14" t="s">
        <v>413</v>
      </c>
      <c r="B17" s="66">
        <v>1.0481733926623387</v>
      </c>
      <c r="C17" s="66">
        <v>1.156692468691854</v>
      </c>
      <c r="D17" s="15">
        <f t="shared" si="1"/>
        <v>1.0481733926623387E-2</v>
      </c>
    </row>
    <row r="18" spans="1:4" x14ac:dyDescent="0.25">
      <c r="A18" s="117" t="s">
        <v>388</v>
      </c>
      <c r="B18" s="138">
        <v>1.1696908464789213</v>
      </c>
      <c r="C18" s="138">
        <v>1.4918478860072573</v>
      </c>
      <c r="D18" s="118">
        <v>0.11696908464789213</v>
      </c>
    </row>
    <row r="19" spans="1:4" x14ac:dyDescent="0.25">
      <c r="A19" s="14" t="s">
        <v>389</v>
      </c>
      <c r="B19" s="66">
        <v>0.87491430820546512</v>
      </c>
      <c r="C19" s="66">
        <v>1.071792786037248</v>
      </c>
      <c r="D19" s="15">
        <v>8.7491430820546515E-2</v>
      </c>
    </row>
    <row r="20" spans="1:4" x14ac:dyDescent="0.25">
      <c r="A20" s="14" t="s">
        <v>390</v>
      </c>
      <c r="B20" s="66">
        <v>4.6339185303720998E-2</v>
      </c>
      <c r="C20" s="66">
        <v>5.46883774121113E-2</v>
      </c>
      <c r="D20" s="15">
        <v>4.6339185303720994E-3</v>
      </c>
    </row>
    <row r="21" spans="1:4" x14ac:dyDescent="0.25">
      <c r="A21" s="14" t="s">
        <v>391</v>
      </c>
      <c r="B21" s="66">
        <v>0.50842663660125043</v>
      </c>
      <c r="C21" s="66">
        <v>0.64404246889012118</v>
      </c>
      <c r="D21" s="15">
        <v>5.0842663660125041E-2</v>
      </c>
    </row>
    <row r="22" spans="1:4" x14ac:dyDescent="0.25">
      <c r="A22" s="14" t="s">
        <v>392</v>
      </c>
      <c r="B22" s="66">
        <v>9.7608867911348762E-2</v>
      </c>
      <c r="C22" s="66">
        <v>0.12138190098852888</v>
      </c>
      <c r="D22" s="15">
        <v>9.7608867911348762E-3</v>
      </c>
    </row>
    <row r="23" spans="1:4" x14ac:dyDescent="0.25">
      <c r="A23" s="14" t="s">
        <v>393</v>
      </c>
      <c r="B23" s="66">
        <v>8.8247511697423814E-2</v>
      </c>
      <c r="C23" s="66">
        <v>0.10059325159857542</v>
      </c>
      <c r="D23" s="15">
        <v>8.8247511697423821E-3</v>
      </c>
    </row>
    <row r="24" spans="1:4" x14ac:dyDescent="0.25">
      <c r="A24" s="14" t="s">
        <v>394</v>
      </c>
      <c r="B24" s="66">
        <v>1.3219431083041304</v>
      </c>
      <c r="C24" s="66">
        <v>1.5431174575938633</v>
      </c>
      <c r="D24" s="15">
        <v>0.13219431083041305</v>
      </c>
    </row>
    <row r="25" spans="1:4" x14ac:dyDescent="0.25">
      <c r="A25" s="14" t="s">
        <v>404</v>
      </c>
      <c r="B25" s="66">
        <v>1.3724003840770018</v>
      </c>
      <c r="C25" s="66">
        <v>1.806951643060708</v>
      </c>
      <c r="D25" s="15">
        <v>0.13724003840770019</v>
      </c>
    </row>
    <row r="26" spans="1:4" x14ac:dyDescent="0.25">
      <c r="A26" s="14" t="s">
        <v>395</v>
      </c>
      <c r="B26" s="66">
        <v>0.98637005362242891</v>
      </c>
      <c r="C26" s="66">
        <v>1.0236392632654865</v>
      </c>
      <c r="D26" s="15">
        <v>9.8637005362242888E-2</v>
      </c>
    </row>
    <row r="27" spans="1:4" x14ac:dyDescent="0.25">
      <c r="A27" s="14" t="s">
        <v>396</v>
      </c>
      <c r="B27" s="66">
        <v>0.94219415815765983</v>
      </c>
      <c r="C27" s="66">
        <v>1.2212975449577059</v>
      </c>
      <c r="D27" s="15">
        <v>9.421941581576599E-3</v>
      </c>
    </row>
    <row r="28" spans="1:4" x14ac:dyDescent="0.25">
      <c r="A28" s="14" t="s">
        <v>397</v>
      </c>
      <c r="B28" s="66">
        <v>1.0118173636015693E-2</v>
      </c>
      <c r="C28" s="66">
        <v>1.3762226823335701E-2</v>
      </c>
      <c r="D28" s="15">
        <v>1.0118173636015692E-4</v>
      </c>
    </row>
    <row r="29" spans="1:4" x14ac:dyDescent="0.25">
      <c r="A29" s="14" t="s">
        <v>414</v>
      </c>
      <c r="B29" s="66">
        <v>0.94810930661286563</v>
      </c>
      <c r="C29" s="66">
        <v>1.0796469954081456</v>
      </c>
      <c r="D29" s="15">
        <v>9.4810930661286558E-3</v>
      </c>
    </row>
    <row r="30" spans="1:4" x14ac:dyDescent="0.25">
      <c r="A30" s="14" t="s">
        <v>398</v>
      </c>
      <c r="B30" s="66">
        <v>1.0481733926623387</v>
      </c>
      <c r="C30" s="66">
        <v>1.156692468691854</v>
      </c>
      <c r="D30" s="15">
        <v>1.0481733926623387E-2</v>
      </c>
    </row>
    <row r="31" spans="1:4" x14ac:dyDescent="0.25">
      <c r="A31" s="14" t="s">
        <v>399</v>
      </c>
      <c r="B31" s="66">
        <v>9.7608867911348762E-2</v>
      </c>
      <c r="C31" s="66">
        <v>0.12138190098852888</v>
      </c>
      <c r="D31" s="15">
        <v>9.7608867911348762E-3</v>
      </c>
    </row>
    <row r="32" spans="1:4" x14ac:dyDescent="0.25">
      <c r="A32" s="14" t="s">
        <v>400</v>
      </c>
      <c r="B32" s="66">
        <v>8.8247511697423814E-2</v>
      </c>
      <c r="C32" s="66">
        <v>0.10059325159857542</v>
      </c>
      <c r="D32" s="15">
        <v>8.8247511697423821E-3</v>
      </c>
    </row>
    <row r="33" spans="1:4" x14ac:dyDescent="0.25">
      <c r="A33" s="14" t="s">
        <v>401</v>
      </c>
      <c r="B33" s="66"/>
      <c r="C33" s="66"/>
      <c r="D33" s="15"/>
    </row>
    <row r="34" spans="1:4" ht="15.75" thickBot="1" x14ac:dyDescent="0.3">
      <c r="A34" s="17" t="s">
        <v>415</v>
      </c>
      <c r="B34" s="73"/>
      <c r="C34" s="73"/>
      <c r="D34" s="18"/>
    </row>
  </sheetData>
  <sheetProtection algorithmName="SHA-512" hashValue="sJO0wmJPvIU4LrqfgFxuXsHpPEjh5odwCgHVpAtui6OZ7D9myUDrAjBum1R33LVUNwCbGMxJZn5XRZAO9/SD6w==" saltValue="M+FrWNLXF3dAO3cn7UPdtw==" spinCount="100000" sheet="1" objects="1" scenarios="1"/>
  <mergeCells count="3">
    <mergeCell ref="B1:F2"/>
    <mergeCell ref="B3:F3"/>
    <mergeCell ref="A1:A3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O43"/>
  <sheetViews>
    <sheetView tabSelected="1" topLeftCell="F1" workbookViewId="0">
      <selection activeCell="N7" sqref="N7:N9"/>
    </sheetView>
  </sheetViews>
  <sheetFormatPr baseColWidth="10" defaultRowHeight="15" x14ac:dyDescent="0.25"/>
  <cols>
    <col min="3" max="3" width="21.140625" customWidth="1"/>
    <col min="6" max="6" width="20.85546875" customWidth="1"/>
    <col min="7" max="7" width="47.7109375" customWidth="1"/>
    <col min="8" max="8" width="6.28515625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5" ht="23.25" x14ac:dyDescent="0.35">
      <c r="A1" s="325" t="s">
        <v>335</v>
      </c>
      <c r="B1" s="325"/>
      <c r="C1" s="325"/>
      <c r="D1" s="325"/>
      <c r="E1" s="325"/>
      <c r="F1" s="325"/>
      <c r="G1" s="325"/>
      <c r="H1" s="325"/>
      <c r="I1" s="325"/>
    </row>
    <row r="2" spans="1:15" ht="18.75" x14ac:dyDescent="0.3">
      <c r="A2" s="297" t="s">
        <v>336</v>
      </c>
      <c r="B2" s="297"/>
      <c r="C2" s="297"/>
      <c r="D2" s="297"/>
      <c r="E2" s="297"/>
      <c r="F2" s="297"/>
      <c r="G2" s="297"/>
      <c r="H2" s="297"/>
      <c r="I2" s="297"/>
    </row>
    <row r="3" spans="1:15" x14ac:dyDescent="0.25">
      <c r="A3" s="76" t="s">
        <v>337</v>
      </c>
      <c r="B3" t="s">
        <v>338</v>
      </c>
      <c r="D3" s="76" t="s">
        <v>339</v>
      </c>
      <c r="F3" t="s">
        <v>340</v>
      </c>
    </row>
    <row r="4" spans="1:15" x14ac:dyDescent="0.25">
      <c r="A4" s="76" t="s">
        <v>410</v>
      </c>
      <c r="B4" t="s">
        <v>36</v>
      </c>
    </row>
    <row r="5" spans="1:15" ht="15.75" thickBot="1" x14ac:dyDescent="0.3"/>
    <row r="6" spans="1:15" x14ac:dyDescent="0.25">
      <c r="A6" s="312" t="s">
        <v>374</v>
      </c>
      <c r="B6" s="313"/>
      <c r="C6" s="313"/>
      <c r="D6" s="322"/>
      <c r="F6" s="315" t="s">
        <v>375</v>
      </c>
      <c r="G6" s="316"/>
      <c r="H6" s="317"/>
      <c r="I6" s="82"/>
      <c r="J6" s="315" t="s">
        <v>376</v>
      </c>
      <c r="K6" s="317"/>
      <c r="M6" s="312" t="s">
        <v>377</v>
      </c>
      <c r="N6" s="313"/>
      <c r="O6" s="314"/>
    </row>
    <row r="7" spans="1:15" ht="18.75" thickBot="1" x14ac:dyDescent="0.4">
      <c r="A7" s="326" t="s">
        <v>341</v>
      </c>
      <c r="B7" s="326"/>
      <c r="C7" s="326"/>
      <c r="D7" s="326"/>
      <c r="J7" s="92" t="s">
        <v>363</v>
      </c>
      <c r="K7" s="128">
        <f>SQRT(SUMSQ(G24,C43))</f>
        <v>6.4673644151959572E-2</v>
      </c>
      <c r="M7" s="86" t="s">
        <v>41</v>
      </c>
      <c r="N7" s="124" t="s">
        <v>329</v>
      </c>
      <c r="O7" s="126"/>
    </row>
    <row r="8" spans="1:15" ht="15.75" thickBot="1" x14ac:dyDescent="0.3">
      <c r="A8" s="83" t="s">
        <v>344</v>
      </c>
      <c r="B8" s="84" t="s">
        <v>323</v>
      </c>
      <c r="C8" s="85" t="str">
        <f>"RESULTADO "&amp;B4</f>
        <v>RESULTADO %</v>
      </c>
      <c r="F8" s="315" t="s">
        <v>342</v>
      </c>
      <c r="G8" s="316"/>
      <c r="H8" s="317"/>
      <c r="M8" s="86" t="s">
        <v>378</v>
      </c>
      <c r="N8" s="88"/>
      <c r="O8" s="120"/>
    </row>
    <row r="9" spans="1:15" x14ac:dyDescent="0.25">
      <c r="A9" s="89">
        <v>1</v>
      </c>
      <c r="B9" s="87"/>
      <c r="C9" s="99">
        <v>3.4338000000000002</v>
      </c>
      <c r="F9" s="86" t="s">
        <v>345</v>
      </c>
      <c r="G9" s="87" t="s">
        <v>346</v>
      </c>
      <c r="H9" s="120"/>
      <c r="J9" s="315" t="s">
        <v>364</v>
      </c>
      <c r="K9" s="317"/>
      <c r="M9" s="86" t="s">
        <v>367</v>
      </c>
      <c r="N9" s="88">
        <v>3.5455999999999999</v>
      </c>
      <c r="O9" s="120" t="str">
        <f>B4</f>
        <v>%</v>
      </c>
    </row>
    <row r="10" spans="1:15" ht="18.75" thickBot="1" x14ac:dyDescent="0.4">
      <c r="A10" s="89">
        <v>2</v>
      </c>
      <c r="B10" s="87"/>
      <c r="C10" s="99">
        <v>3.5695000000000001</v>
      </c>
      <c r="F10" s="86" t="s">
        <v>324</v>
      </c>
      <c r="G10" s="87" t="s">
        <v>349</v>
      </c>
      <c r="H10" s="120"/>
      <c r="J10" s="86" t="s">
        <v>365</v>
      </c>
      <c r="K10" s="122">
        <v>2</v>
      </c>
      <c r="M10" s="92" t="s">
        <v>411</v>
      </c>
      <c r="N10" s="125">
        <f>N9*K11</f>
        <v>0.45861374541037569</v>
      </c>
      <c r="O10" s="127" t="str">
        <f>B4</f>
        <v>%</v>
      </c>
    </row>
    <row r="11" spans="1:15" ht="18.75" thickBot="1" x14ac:dyDescent="0.4">
      <c r="A11" s="89">
        <v>3</v>
      </c>
      <c r="B11" s="87"/>
      <c r="C11" s="99">
        <v>3.3948</v>
      </c>
      <c r="F11" s="86" t="s">
        <v>351</v>
      </c>
      <c r="G11" s="101">
        <v>43313</v>
      </c>
      <c r="H11" s="90"/>
      <c r="J11" s="92" t="s">
        <v>366</v>
      </c>
      <c r="K11" s="128">
        <f>K7*K10</f>
        <v>0.12934728830391914</v>
      </c>
    </row>
    <row r="12" spans="1:15" ht="15.75" thickBot="1" x14ac:dyDescent="0.3">
      <c r="A12" s="89">
        <v>4</v>
      </c>
      <c r="B12" s="87"/>
      <c r="C12" s="99">
        <v>3.39</v>
      </c>
      <c r="F12" s="315" t="s">
        <v>372</v>
      </c>
      <c r="G12" s="316"/>
      <c r="H12" s="317"/>
    </row>
    <row r="13" spans="1:15" ht="18.75" thickBot="1" x14ac:dyDescent="0.4">
      <c r="A13" s="89">
        <v>5</v>
      </c>
      <c r="B13" s="87"/>
      <c r="C13" s="99">
        <v>3.9512999999999998</v>
      </c>
      <c r="F13" s="86" t="s">
        <v>353</v>
      </c>
      <c r="G13" s="87">
        <v>3.62</v>
      </c>
      <c r="H13" s="120" t="str">
        <f>B4</f>
        <v>%</v>
      </c>
      <c r="J13" s="323" t="s">
        <v>343</v>
      </c>
      <c r="K13" s="324"/>
    </row>
    <row r="14" spans="1:15" ht="18.75" thickBot="1" x14ac:dyDescent="0.4">
      <c r="A14" s="89">
        <v>6</v>
      </c>
      <c r="B14" s="87"/>
      <c r="C14" s="99">
        <v>3.9098000000000002</v>
      </c>
      <c r="F14" s="86" t="s">
        <v>355</v>
      </c>
      <c r="G14" s="87">
        <v>0.09</v>
      </c>
      <c r="H14" s="120" t="str">
        <f>B4</f>
        <v>%</v>
      </c>
      <c r="J14" s="129" t="s">
        <v>347</v>
      </c>
      <c r="K14" s="130" t="s">
        <v>348</v>
      </c>
    </row>
    <row r="15" spans="1:15" ht="15.75" thickBot="1" x14ac:dyDescent="0.3">
      <c r="A15" s="89">
        <v>7</v>
      </c>
      <c r="B15" s="87"/>
      <c r="C15" s="99">
        <v>3.4238</v>
      </c>
      <c r="F15" s="92" t="s">
        <v>356</v>
      </c>
      <c r="G15" s="96">
        <v>2</v>
      </c>
      <c r="H15" s="121"/>
      <c r="J15" s="131" t="s">
        <v>350</v>
      </c>
      <c r="K15" s="132">
        <f>G17</f>
        <v>1.2430939226519336E-2</v>
      </c>
    </row>
    <row r="16" spans="1:15" ht="18" x14ac:dyDescent="0.35">
      <c r="A16" s="89">
        <v>8</v>
      </c>
      <c r="B16" s="87"/>
      <c r="C16" s="99">
        <v>3.5695000000000001</v>
      </c>
      <c r="F16" s="86" t="s">
        <v>357</v>
      </c>
      <c r="G16" s="102">
        <f>G14/G15</f>
        <v>4.4999999999999998E-2</v>
      </c>
      <c r="H16" s="102" t="s">
        <v>36</v>
      </c>
      <c r="J16" s="133" t="s">
        <v>352</v>
      </c>
      <c r="K16" s="134">
        <f>G24</f>
        <v>2.9621139090182432E-2</v>
      </c>
    </row>
    <row r="17" spans="1:11" ht="18.75" thickBot="1" x14ac:dyDescent="0.4">
      <c r="A17" s="89">
        <v>9</v>
      </c>
      <c r="B17" s="87"/>
      <c r="C17" s="99">
        <v>3.5598000000000001</v>
      </c>
      <c r="F17" s="92" t="s">
        <v>358</v>
      </c>
      <c r="G17" s="103">
        <f>G16/G13</f>
        <v>1.2430939226519336E-2</v>
      </c>
      <c r="H17" s="103"/>
      <c r="J17" s="135" t="s">
        <v>354</v>
      </c>
      <c r="K17" s="125">
        <f>C43</f>
        <v>5.7491463426271913E-2</v>
      </c>
    </row>
    <row r="18" spans="1:11" ht="15.75" thickBot="1" x14ac:dyDescent="0.3">
      <c r="A18" s="89">
        <v>10</v>
      </c>
      <c r="B18" s="87"/>
      <c r="C18" s="99">
        <v>3.4045000000000001</v>
      </c>
    </row>
    <row r="19" spans="1:11" x14ac:dyDescent="0.25">
      <c r="A19" s="89">
        <v>11</v>
      </c>
      <c r="B19" s="87"/>
      <c r="C19" s="99">
        <v>3.3948</v>
      </c>
      <c r="F19" s="315" t="s">
        <v>373</v>
      </c>
      <c r="G19" s="316"/>
      <c r="H19" s="317"/>
    </row>
    <row r="20" spans="1:11" ht="18" x14ac:dyDescent="0.35">
      <c r="A20" s="89">
        <v>12</v>
      </c>
      <c r="B20" s="87"/>
      <c r="C20" s="99"/>
      <c r="F20" s="86" t="s">
        <v>359</v>
      </c>
      <c r="G20" s="136">
        <f>C41-G13</f>
        <v>-7.4400000000000244E-2</v>
      </c>
      <c r="H20" s="122" t="str">
        <f>B4</f>
        <v>%</v>
      </c>
    </row>
    <row r="21" spans="1:11" ht="18.75" thickBot="1" x14ac:dyDescent="0.4">
      <c r="A21" s="89">
        <v>13</v>
      </c>
      <c r="B21" s="87"/>
      <c r="C21" s="99"/>
      <c r="F21" s="92" t="s">
        <v>360</v>
      </c>
      <c r="G21" s="137">
        <f>G20/G13</f>
        <v>-2.0552486187845369E-2</v>
      </c>
      <c r="H21" s="123"/>
    </row>
    <row r="22" spans="1:11" ht="15.75" thickBot="1" x14ac:dyDescent="0.3">
      <c r="A22" s="89">
        <v>14</v>
      </c>
      <c r="B22" s="87"/>
      <c r="C22" s="99"/>
    </row>
    <row r="23" spans="1:11" x14ac:dyDescent="0.25">
      <c r="A23" s="89">
        <v>15</v>
      </c>
      <c r="B23" s="87"/>
      <c r="C23" s="99"/>
      <c r="F23" s="315" t="s">
        <v>361</v>
      </c>
      <c r="G23" s="316"/>
      <c r="H23" s="317"/>
    </row>
    <row r="24" spans="1:11" ht="18.75" thickBot="1" x14ac:dyDescent="0.4">
      <c r="A24" s="89">
        <v>16</v>
      </c>
      <c r="B24" s="87"/>
      <c r="C24" s="99"/>
      <c r="F24" s="92" t="s">
        <v>362</v>
      </c>
      <c r="G24" s="137">
        <f>SQRT(G21^2+(C43/SQRT(COUNT(C9:C38)))^2+G17^2)</f>
        <v>2.9621139090182432E-2</v>
      </c>
      <c r="H24" s="123"/>
    </row>
    <row r="25" spans="1:11" x14ac:dyDescent="0.25">
      <c r="A25" s="89">
        <v>17</v>
      </c>
      <c r="B25" s="87"/>
      <c r="C25" s="99"/>
    </row>
    <row r="26" spans="1:11" x14ac:dyDescent="0.25">
      <c r="A26" s="89">
        <v>18</v>
      </c>
      <c r="B26" s="87"/>
      <c r="C26" s="99"/>
    </row>
    <row r="27" spans="1:11" x14ac:dyDescent="0.25">
      <c r="A27" s="89">
        <v>19</v>
      </c>
      <c r="B27" s="87"/>
      <c r="C27" s="99"/>
    </row>
    <row r="28" spans="1:11" x14ac:dyDescent="0.25">
      <c r="A28" s="89">
        <v>20</v>
      </c>
      <c r="B28" s="87"/>
      <c r="C28" s="99"/>
      <c r="H28" s="94"/>
    </row>
    <row r="29" spans="1:11" x14ac:dyDescent="0.25">
      <c r="A29" s="89">
        <v>21</v>
      </c>
      <c r="B29" s="87"/>
      <c r="C29" s="99"/>
    </row>
    <row r="30" spans="1:11" x14ac:dyDescent="0.25">
      <c r="A30" s="89">
        <v>22</v>
      </c>
      <c r="B30" s="87"/>
      <c r="C30" s="99"/>
    </row>
    <row r="31" spans="1:11" x14ac:dyDescent="0.25">
      <c r="A31" s="89">
        <v>23</v>
      </c>
      <c r="B31" s="87"/>
      <c r="C31" s="99"/>
      <c r="H31" s="82"/>
    </row>
    <row r="32" spans="1:11" x14ac:dyDescent="0.25">
      <c r="A32" s="89">
        <v>24</v>
      </c>
      <c r="B32" s="87"/>
      <c r="C32" s="99"/>
    </row>
    <row r="33" spans="1:3" x14ac:dyDescent="0.25">
      <c r="A33" s="89">
        <v>25</v>
      </c>
      <c r="B33" s="87"/>
      <c r="C33" s="99"/>
    </row>
    <row r="34" spans="1:3" x14ac:dyDescent="0.25">
      <c r="A34" s="89">
        <v>26</v>
      </c>
      <c r="B34" s="87"/>
      <c r="C34" s="99"/>
    </row>
    <row r="35" spans="1:3" x14ac:dyDescent="0.25">
      <c r="A35" s="89">
        <v>27</v>
      </c>
      <c r="B35" s="87"/>
      <c r="C35" s="99"/>
    </row>
    <row r="36" spans="1:3" x14ac:dyDescent="0.25">
      <c r="A36" s="89">
        <v>28</v>
      </c>
      <c r="B36" s="87"/>
      <c r="C36" s="99"/>
    </row>
    <row r="37" spans="1:3" x14ac:dyDescent="0.25">
      <c r="A37" s="89">
        <v>29</v>
      </c>
      <c r="B37" s="87"/>
      <c r="C37" s="99"/>
    </row>
    <row r="38" spans="1:3" ht="15.75" thickBot="1" x14ac:dyDescent="0.3">
      <c r="A38" s="95">
        <v>30</v>
      </c>
      <c r="B38" s="96"/>
      <c r="C38" s="100"/>
    </row>
    <row r="39" spans="1:3" ht="15.75" thickBot="1" x14ac:dyDescent="0.3"/>
    <row r="40" spans="1:3" x14ac:dyDescent="0.25">
      <c r="A40" s="312" t="s">
        <v>368</v>
      </c>
      <c r="B40" s="313"/>
      <c r="C40" s="322"/>
    </row>
    <row r="41" spans="1:3" x14ac:dyDescent="0.25">
      <c r="A41" s="318" t="s">
        <v>369</v>
      </c>
      <c r="B41" s="319"/>
      <c r="C41" s="21">
        <f xml:space="preserve"> AVERAGE(C9:C38)</f>
        <v>3.5455999999999999</v>
      </c>
    </row>
    <row r="42" spans="1:3" x14ac:dyDescent="0.25">
      <c r="A42" s="318" t="s">
        <v>370</v>
      </c>
      <c r="B42" s="319"/>
      <c r="C42" s="21">
        <f>STDEV(C9:C38)</f>
        <v>0.20384173272418968</v>
      </c>
    </row>
    <row r="43" spans="1:3" ht="18.75" thickBot="1" x14ac:dyDescent="0.4">
      <c r="A43" s="320" t="s">
        <v>371</v>
      </c>
      <c r="B43" s="321"/>
      <c r="C43" s="21">
        <f>C42/C41</f>
        <v>5.7491463426271913E-2</v>
      </c>
    </row>
  </sheetData>
  <sheetProtection algorithmName="SHA-512" hashValue="ZuT+OZH5YxYYzBKgmgAvE3cwSzAACgz/k9naRo20oKTXsO+2LQfia/AdohafZAjICTI5IwUDk76yPAh87cjd0w==" saltValue="MzACUYH5qrjbMIjFLE/I8Q==" spinCount="100000" sheet="1" objects="1" scenarios="1"/>
  <mergeCells count="17">
    <mergeCell ref="A1:I1"/>
    <mergeCell ref="A2:I2"/>
    <mergeCell ref="A6:D6"/>
    <mergeCell ref="F6:H6"/>
    <mergeCell ref="A7:D7"/>
    <mergeCell ref="A41:B41"/>
    <mergeCell ref="A42:B42"/>
    <mergeCell ref="A43:B43"/>
    <mergeCell ref="A40:C40"/>
    <mergeCell ref="J13:K13"/>
    <mergeCell ref="M6:O6"/>
    <mergeCell ref="F12:H12"/>
    <mergeCell ref="F19:H19"/>
    <mergeCell ref="F23:H23"/>
    <mergeCell ref="J6:K6"/>
    <mergeCell ref="J9:K9"/>
    <mergeCell ref="F8:H8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B c D A A B Q S w M E F A A C A A g A Y 0 k f T a N X J a G n A A A A + Q A A A B I A H A B D b 2 5 m a W c v U G F j a 2 F n Z S 5 4 b W w g o h g A K K A U A A A A A A A A A A A A A A A A A A A A A A A A A A A A h Y 9 B D o I w F E S v Q r q n v 0 A k S j 5 l w V a i i Y l x S 2 q F R i i G F s v d X H g k r y C J o u 5 c z u S 9 Z O Z x u 2 M 2 t o 1 3 l b 1 R n U 5 J Q B n x p B b d U e k q J Y M 9 + U u S c d y W 4 l x W 0 p t g b Z L R q J T U 1 l 4 S A O c c d R H t + g p C x g I 4 F O u d q G V b + k o b W 2 o h y c c 6 / r c I x / 1 r D A 9 p z O g i i F c 0 m h C E u c d C 6 S 8 T T p M p Q / g p M R 8 a O / S S S + P n G 4 Q 5 I r x v 8 C d Q S w M E F A A C A A g A Y 0 k f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J H 0 0 o i k e 4 D g A A A B E A A A A T A B w A R m 9 y b X V s Y X M v U 2 V j d G l v b j E u b S C i G A A o o B Q A A A A A A A A A A A A A A A A A A A A A A A A A A A A r T k 0 u y c z P U w i G 0 I b W A F B L A Q I t A B Q A A g A I A G N J H 0 2 j V y W h p w A A A P k A A A A S A A A A A A A A A A A A A A A A A A A A A A B D b 2 5 m a W c v U G F j a 2 F n Z S 5 4 b W x Q S w E C L Q A U A A I A C A B j S R 9 N D 8 r p q 6 Q A A A D p A A A A E w A A A A A A A A A A A A A A A A D z A A A A W 0 N v b n R l b n R f V H l w Z X N d L n h t b F B L A Q I t A B Q A A g A I A G N J H 0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8 n L 2 T b D 4 r R 5 4 O X 6 O 6 M y c e A A A A A A I A A A A A A B B m A A A A A Q A A I A A A A M N / 6 D x 3 I 4 P G x / 8 2 G + Q B x a M V u 9 S q 8 T 4 T s Q f p 7 U P 9 8 E x J A A A A A A 6 A A A A A A g A A I A A A A C E w g 7 m I Z m 8 0 3 8 1 4 Y l m u p g B g R + K q d u X K S p U 7 W s j Z y S 4 f U A A A A K T m G b u 0 X a x 2 H V y j m z 5 R f R D r c 0 J B / s 6 A l 2 6 d T V a X G e j J D a Z w 3 d 1 u b l w y t K K O L 3 A X V B 4 Q V B A I I o X V c 9 g b P c j A g W k x T d d Y 1 g v s g w y f l r b U N U Z R Q A A A A J t f L z 5 a X U v U 4 T f + Q v V F W n T v Y o c k v u 6 N / M Q R Z 6 z B 1 p B s g K n 1 0 i y O f e v P d z P 3 m A O e Y P C V T T K 0 i r R T u i 3 k Z 2 + b 0 l c = < / D a t a M a s h u p > 
</file>

<file path=customXml/itemProps1.xml><?xml version="1.0" encoding="utf-8"?>
<ds:datastoreItem xmlns:ds="http://schemas.openxmlformats.org/officeDocument/2006/customXml" ds:itemID="{221D4311-9971-47BF-B0FF-1286023BB2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control</vt:lpstr>
      <vt:lpstr>Cuadro de mando</vt:lpstr>
      <vt:lpstr>Hoja4</vt:lpstr>
      <vt:lpstr>Datos Gráfico</vt:lpstr>
      <vt:lpstr>Límites Gráfico</vt:lpstr>
      <vt:lpstr>Incertidumbre</vt:lpstr>
      <vt:lpstr>Gráfico precision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2019-08-22T21:10:21Z</dcterms:modified>
</cp:coreProperties>
</file>