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31\Compartida\Publico\SGI\7. PROCESO\FORMATOS AOXLAB (FG Y FT) CONTROL DOC\FORMATOS SOFTWARE\"/>
    </mc:Choice>
  </mc:AlternateContent>
  <xr:revisionPtr revIDLastSave="0" documentId="8_{3FF886DF-F087-477B-A1F8-0A2D9382CB26}" xr6:coauthVersionLast="44" xr6:coauthVersionMax="44" xr10:uidLastSave="{00000000-0000-0000-0000-000000000000}"/>
  <bookViews>
    <workbookView xWindow="-120" yWindow="-120" windowWidth="24240" windowHeight="13140" tabRatio="743" xr2:uid="{00000000-000D-0000-FFFF-FFFF00000000}"/>
  </bookViews>
  <sheets>
    <sheet name="control" sheetId="25" r:id="rId1"/>
    <sheet name="SOFT-TC-003" sheetId="1" r:id="rId2"/>
    <sheet name="Duplicado" sheetId="13" state="hidden" r:id="rId3"/>
    <sheet name="Límites" sheetId="14" state="hidden" r:id="rId4"/>
    <sheet name="Duplicado-límites" sheetId="15" state="hidden" r:id="rId5"/>
    <sheet name="Muestras" sheetId="17" state="hidden" r:id="rId6"/>
    <sheet name="Datos Muestras Exactitud" sheetId="21" state="hidden" r:id="rId7"/>
    <sheet name="Límites Exactitud" sheetId="22" state="hidden" r:id="rId8"/>
  </sheets>
  <externalReferences>
    <externalReference r:id="rId9"/>
  </externalReferences>
  <definedNames>
    <definedName name="_xlnm._FilterDatabase" localSheetId="1" hidden="1">'SOFT-TC-003'!$A$19:$S$19</definedName>
    <definedName name="DatosExternos_1" localSheetId="6" hidden="1">'Datos Muestras Exactitud'!$A$1:$J$56</definedName>
    <definedName name="DatosExternos_1" localSheetId="2" hidden="1">Duplicado!$A$1:$K$108</definedName>
    <definedName name="DatosExternos_1" localSheetId="4" hidden="1">'Duplicado-límites'!$A$1:$I$116</definedName>
    <definedName name="DatosExternos_1" localSheetId="3" hidden="1">Límites!$A$1:$C$30</definedName>
    <definedName name="DatosExternos_1" localSheetId="7" hidden="1">'Límites Exactitud'!$A$1:$D$5</definedName>
    <definedName name="DatosExternos_1" localSheetId="5" hidden="1">Muestras!$A$1:$J$291</definedName>
    <definedName name="SUSTANCIA">[1]!Tabla4[#Data]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25" l="1"/>
  <c r="H15" i="25"/>
  <c r="H16" i="25"/>
  <c r="I21" i="1" l="1"/>
  <c r="K21" i="1" s="1"/>
  <c r="M21" i="1" s="1"/>
  <c r="N21" i="1" s="1"/>
  <c r="I22" i="1"/>
  <c r="K22" i="1" s="1"/>
  <c r="M22" i="1" s="1"/>
  <c r="N22" i="1" s="1"/>
  <c r="I23" i="1"/>
  <c r="K23" i="1" s="1"/>
  <c r="M23" i="1" s="1"/>
  <c r="N23" i="1" s="1"/>
  <c r="I24" i="1"/>
  <c r="K24" i="1" s="1"/>
  <c r="M24" i="1" s="1"/>
  <c r="N24" i="1" s="1"/>
  <c r="I25" i="1"/>
  <c r="K25" i="1" s="1"/>
  <c r="M25" i="1" s="1"/>
  <c r="N25" i="1" s="1"/>
  <c r="I20" i="1"/>
  <c r="K20" i="1" s="1"/>
  <c r="M20" i="1" s="1"/>
  <c r="N20" i="1" s="1"/>
  <c r="P3" i="1" l="1"/>
  <c r="P2" i="1"/>
  <c r="P1" i="1"/>
  <c r="C1" i="1"/>
  <c r="C26" i="25"/>
  <c r="B9" i="25"/>
  <c r="A9" i="25"/>
  <c r="A10" i="25" l="1"/>
  <c r="B10" i="1" l="1"/>
  <c r="B16" i="1" l="1"/>
  <c r="B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</author>
  </authors>
  <commentList>
    <comment ref="B5" authorId="0" shapeId="0" xr:uid="{88116AD5-8E49-4C24-8B69-16E8DA90B738}">
      <text>
        <r>
          <rPr>
            <b/>
            <sz val="9"/>
            <color indexed="81"/>
            <rFont val="Tahoma"/>
            <family val="2"/>
          </rPr>
          <t>Ingrese el método de referencia para el ensayo</t>
        </r>
      </text>
    </comment>
    <comment ref="D5" authorId="0" shapeId="0" xr:uid="{916A8F84-5D9E-403F-87BA-CECC237020C8}">
      <text>
        <r>
          <rPr>
            <b/>
            <sz val="9"/>
            <color indexed="81"/>
            <rFont val="Tahoma"/>
            <family val="2"/>
          </rPr>
          <t>Registre el código de inventario de la balanza utilizada en los ensayos</t>
        </r>
      </text>
    </comment>
    <comment ref="G5" authorId="0" shapeId="0" xr:uid="{932A0329-5AC3-48AE-9B99-D486AA3DA800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5" authorId="0" shapeId="0" xr:uid="{2E4E9073-4BF8-4EED-9A1A-7B6B62407E05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D6" authorId="0" shapeId="0" xr:uid="{9DACA9D9-A409-46D5-82FD-929023DA0116}">
      <text>
        <r>
          <rPr>
            <b/>
            <sz val="9"/>
            <color indexed="81"/>
            <rFont val="Tahoma"/>
            <family val="2"/>
          </rPr>
          <t>Registre el código de inventario de la plancha de calentamiento utilizada en los ensayos</t>
        </r>
      </text>
    </comment>
    <comment ref="G6" authorId="0" shapeId="0" xr:uid="{9A50415B-6C01-492D-A38D-8EAA5C6BE699}">
      <text>
        <r>
          <rPr>
            <b/>
            <sz val="9"/>
            <color indexed="81"/>
            <rFont val="Tahoma"/>
            <family val="2"/>
          </rPr>
          <t>Ingrese la identificación del certificado de calibración del equipo</t>
        </r>
      </text>
    </comment>
    <comment ref="I6" authorId="0" shapeId="0" xr:uid="{0979DB04-A33C-4CC0-81C7-A15596814197}">
      <text>
        <r>
          <rPr>
            <b/>
            <sz val="9"/>
            <color indexed="81"/>
            <rFont val="Tahoma"/>
            <family val="2"/>
          </rPr>
          <t>Registre la fecha hasta la cual es vigente el certificado de calibración</t>
        </r>
      </text>
    </comment>
    <comment ref="B7" authorId="0" shapeId="0" xr:uid="{68E66E35-992D-4FE4-86BB-77DAFCB24EB9}">
      <text>
        <r>
          <rPr>
            <b/>
            <sz val="9"/>
            <color indexed="81"/>
            <rFont val="Tahoma"/>
            <family val="2"/>
          </rPr>
          <t>Ingrese las unidades en las cuales se reporta el resultado del ensayo</t>
        </r>
      </text>
    </comment>
    <comment ref="D7" authorId="0" shapeId="0" xr:uid="{522EE4B1-1687-49CF-BB8C-2AC68D1B222F}">
      <text>
        <r>
          <rPr>
            <b/>
            <sz val="9"/>
            <color indexed="81"/>
            <rFont val="Tahoma"/>
            <family val="2"/>
          </rPr>
          <t>Ingrese la unidad en la que se expresan las mediciones de masa</t>
        </r>
      </text>
    </comment>
    <comment ref="F7" authorId="0" shapeId="0" xr:uid="{571C31E9-3667-4900-9F2C-5ADE3EB78F3A}">
      <text>
        <r>
          <rPr>
            <b/>
            <sz val="9"/>
            <color indexed="81"/>
            <rFont val="Tahoma"/>
            <family val="2"/>
          </rPr>
          <t>Ingrese la unidad en la que se expresan las mediciones de volumen</t>
        </r>
      </text>
    </comment>
    <comment ref="H7" authorId="0" shapeId="0" xr:uid="{452E3801-C4E8-4586-8A3E-9A56CE53676B}">
      <text>
        <r>
          <rPr>
            <b/>
            <sz val="9"/>
            <color indexed="81"/>
            <rFont val="Tahoma"/>
            <family val="2"/>
          </rPr>
          <t>Ingrese el límite de reporte establecido para el ensayo</t>
        </r>
      </text>
    </comment>
    <comment ref="A19" authorId="0" shapeId="0" xr:uid="{31013FA6-8024-4ECD-944F-3FF9CEC9809D}">
      <text>
        <r>
          <rPr>
            <b/>
            <sz val="9"/>
            <color indexed="81"/>
            <rFont val="Tahoma"/>
            <family val="2"/>
          </rPr>
          <t>Registre la fecha en la cual se realiza el ensayo</t>
        </r>
      </text>
    </comment>
    <comment ref="B19" authorId="0" shapeId="0" xr:uid="{029DC65D-354D-4577-B03C-E71C5F8770B4}">
      <text>
        <r>
          <rPr>
            <b/>
            <sz val="9"/>
            <color indexed="81"/>
            <rFont val="Tahoma"/>
            <family val="2"/>
          </rPr>
          <t>Ingrese el código de la muestra</t>
        </r>
      </text>
    </comment>
    <comment ref="C19" authorId="0" shapeId="0" xr:uid="{E87F8E16-B3AE-46B8-9617-D83738271B08}">
      <text>
        <r>
          <rPr>
            <b/>
            <sz val="9"/>
            <color indexed="81"/>
            <rFont val="Tahoma"/>
            <family val="2"/>
          </rPr>
          <t>Ingrese el nombre de la muestra</t>
        </r>
      </text>
    </comment>
    <comment ref="D19" authorId="0" shapeId="0" xr:uid="{E0B2D0C4-40C2-42C6-A111-D15AAFB8B8B6}">
      <text>
        <r>
          <rPr>
            <b/>
            <sz val="9"/>
            <color indexed="81"/>
            <rFont val="Tahoma"/>
            <family val="2"/>
          </rPr>
          <t>Registre el tipo de muestra ensayada</t>
        </r>
      </text>
    </comment>
    <comment ref="E19" authorId="0" shapeId="0" xr:uid="{74D60FA6-7DED-4645-A2D0-16A49F274335}">
      <text>
        <r>
          <rPr>
            <b/>
            <sz val="9"/>
            <color indexed="81"/>
            <rFont val="Tahoma"/>
            <family val="2"/>
          </rPr>
          <t>Registre el tipo de matriz de la muestra</t>
        </r>
      </text>
    </comment>
    <comment ref="F19" authorId="0" shapeId="0" xr:uid="{B9A6D9BA-40F5-46CE-8ABB-0544DBEAD278}">
      <text>
        <r>
          <rPr>
            <b/>
            <sz val="9"/>
            <color indexed="81"/>
            <rFont val="Tahoma"/>
            <family val="2"/>
          </rPr>
          <t>Registre el mensurando</t>
        </r>
      </text>
    </comment>
    <comment ref="G19" authorId="0" shapeId="0" xr:uid="{43DCD84B-1E3D-4F8E-82EC-CBFC149A70B5}">
      <text>
        <r>
          <rPr>
            <b/>
            <sz val="9"/>
            <color indexed="81"/>
            <rFont val="Tahoma"/>
            <family val="2"/>
          </rPr>
          <t>Registre la cantidad de muestra utilizada</t>
        </r>
      </text>
    </comment>
    <comment ref="H19" authorId="0" shapeId="0" xr:uid="{31D1912B-5B29-48E4-9938-EE9F217AF4BC}">
      <text>
        <r>
          <rPr>
            <b/>
            <sz val="9"/>
            <color indexed="81"/>
            <rFont val="Tahoma"/>
            <family val="2"/>
          </rPr>
          <t>Registre la concentración del mensurando en el extracto</t>
        </r>
      </text>
    </comment>
    <comment ref="I19" authorId="0" shapeId="0" xr:uid="{DB0DC703-130F-48AC-BF93-A741CE24F29F}">
      <text>
        <r>
          <rPr>
            <b/>
            <sz val="9"/>
            <color indexed="81"/>
            <rFont val="Tahoma"/>
            <family val="2"/>
          </rPr>
          <t>Registre el factor de dilución en el ensayo</t>
        </r>
      </text>
    </comment>
    <comment ref="J19" authorId="0" shapeId="0" xr:uid="{16C58C75-C7A9-4FA3-B472-4F344B42707F}">
      <text>
        <r>
          <rPr>
            <b/>
            <sz val="9"/>
            <color indexed="81"/>
            <rFont val="Tahoma"/>
            <family val="2"/>
          </rPr>
          <t>Registre el fvolumen de aforo del extracto</t>
        </r>
      </text>
    </comment>
    <comment ref="K19" authorId="0" shapeId="0" xr:uid="{6348360E-2F97-4CAE-9F66-8EF615235C52}">
      <text>
        <r>
          <rPr>
            <b/>
            <sz val="9"/>
            <color indexed="81"/>
            <rFont val="Tahoma"/>
            <family val="2"/>
          </rPr>
          <t>Registre la concentración del mensurando corregida por el factor de dilución</t>
        </r>
      </text>
    </comment>
    <comment ref="L19" authorId="0" shapeId="0" xr:uid="{C43F644C-5EA0-45A8-B3C4-0CF00B09377C}">
      <text>
        <r>
          <rPr>
            <b/>
            <sz val="9"/>
            <color indexed="81"/>
            <rFont val="Tahoma"/>
            <family val="2"/>
          </rPr>
          <t>Registre el volumen de inyección de la muestra en el cromatógrafo</t>
        </r>
      </text>
    </comment>
    <comment ref="O19" authorId="0" shapeId="0" xr:uid="{211B89B4-6E50-4CAB-AD5F-3FE52F134A0C}">
      <text>
        <r>
          <rPr>
            <b/>
            <sz val="9"/>
            <color indexed="81"/>
            <rFont val="Tahoma"/>
            <family val="2"/>
          </rPr>
          <t>Registre las iniciales del analista a cargo del ensqayo</t>
        </r>
      </text>
    </comment>
    <comment ref="P19" authorId="0" shapeId="0" xr:uid="{61FC046F-1B3E-4A2B-958F-DC78C4190FD8}">
      <text>
        <r>
          <rPr>
            <b/>
            <sz val="9"/>
            <color indexed="81"/>
            <rFont val="Tahoma"/>
            <family val="2"/>
          </rPr>
          <t>Registre el resultado del ensayo (ACEPTADO/RECHAZADO)</t>
        </r>
      </text>
    </comment>
    <comment ref="Q19" authorId="0" shapeId="0" xr:uid="{F429522F-1895-4612-9E8D-9A53AE82A86F}">
      <text>
        <r>
          <rPr>
            <b/>
            <sz val="9"/>
            <color indexed="81"/>
            <rFont val="Tahoma"/>
            <family val="2"/>
          </rPr>
          <t>Registre las iniciales de la persona que revisa el resultado</t>
        </r>
      </text>
    </comment>
    <comment ref="R19" authorId="0" shapeId="0" xr:uid="{E44EAA4C-37E4-4E43-BC91-8E3E44FF7475}">
      <text>
        <r>
          <rPr>
            <b/>
            <sz val="9"/>
            <color indexed="81"/>
            <rFont val="Tahoma"/>
            <family val="2"/>
          </rPr>
          <t>Registre las observaciones pertinentes al ensayo o muestra</t>
        </r>
      </text>
    </comment>
    <comment ref="S19" authorId="0" shapeId="0" xr:uid="{B3161D23-4A1C-4917-BD0F-A78A843273A5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sharedStrings.xml><?xml version="1.0" encoding="utf-8"?>
<sst xmlns="http://schemas.openxmlformats.org/spreadsheetml/2006/main" count="3246" uniqueCount="445">
  <si>
    <t>METODO</t>
  </si>
  <si>
    <t>ANALISTA</t>
  </si>
  <si>
    <t>FECHA DE ANALISIS</t>
  </si>
  <si>
    <t>ml</t>
  </si>
  <si>
    <t>BALANZA</t>
  </si>
  <si>
    <t>Resultado (%)</t>
  </si>
  <si>
    <t>ID MUESTRA</t>
  </si>
  <si>
    <t>FECHA ACTUALIZACION</t>
  </si>
  <si>
    <t>LECTURA (g)</t>
  </si>
  <si>
    <t>CORRECCION (g)</t>
  </si>
  <si>
    <t>Pendiente</t>
  </si>
  <si>
    <t>Intercepto</t>
  </si>
  <si>
    <t>MATRIZ</t>
  </si>
  <si>
    <t>LIMITE DE ALERTA</t>
  </si>
  <si>
    <t>OBSERVACIONES</t>
  </si>
  <si>
    <t>0812-18</t>
  </si>
  <si>
    <t>LIMITE DE CONTROL</t>
  </si>
  <si>
    <t>FACTORES DE CORRECCIONEQUIPOS UTILIZADOS EN EL ENSAYO</t>
  </si>
  <si>
    <t>006</t>
  </si>
  <si>
    <t>VIGENCIA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</si>
  <si>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</si>
  <si>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</si>
  <si>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</si>
  <si>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</si>
  <si>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</si>
  <si>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</si>
  <si>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</si>
  <si>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</si>
  <si>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</si>
  <si>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</si>
  <si>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</si>
  <si>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</si>
  <si>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</si>
  <si>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</si>
  <si>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</si>
  <si>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</si>
  <si>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</si>
  <si>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</si>
  <si>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</si>
  <si>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</si>
  <si>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</si>
  <si>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</si>
  <si>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</si>
  <si>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</si>
  <si>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</si>
  <si>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</si>
  <si>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</si>
  <si>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</si>
  <si>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CERTIFICADO DE CALIBRACION</t>
  </si>
  <si>
    <t>DATOS DE LA MUESTRA</t>
  </si>
  <si>
    <t>1371-18</t>
  </si>
  <si>
    <t>1373-18</t>
  </si>
  <si>
    <t>1908-18</t>
  </si>
  <si>
    <t>1910-18</t>
  </si>
  <si>
    <t>1948-18</t>
  </si>
  <si>
    <t>1949-18</t>
  </si>
  <si>
    <t>1950-18</t>
  </si>
  <si>
    <t>1952-18</t>
  </si>
  <si>
    <t>0764-18</t>
  </si>
  <si>
    <t>0878-18</t>
  </si>
  <si>
    <t>1029-18</t>
  </si>
  <si>
    <t>1131-18</t>
  </si>
  <si>
    <t>1365-18</t>
  </si>
  <si>
    <t>1640-18</t>
  </si>
  <si>
    <t>1861-18</t>
  </si>
  <si>
    <t>0696-18</t>
  </si>
  <si>
    <t>0894-18</t>
  </si>
  <si>
    <t>0896-18</t>
  </si>
  <si>
    <t>1928-18</t>
  </si>
  <si>
    <t>1118-18</t>
  </si>
  <si>
    <t>1358-18</t>
  </si>
  <si>
    <t>1360-18</t>
  </si>
  <si>
    <t>1362-18</t>
  </si>
  <si>
    <t>1363-18</t>
  </si>
  <si>
    <t>1481-18</t>
  </si>
  <si>
    <t>1538-18</t>
  </si>
  <si>
    <t>1540-18</t>
  </si>
  <si>
    <t>1743-18</t>
  </si>
  <si>
    <t>1785-18</t>
  </si>
  <si>
    <t>2125-18</t>
  </si>
  <si>
    <t>2126-18</t>
  </si>
  <si>
    <t>2127-18</t>
  </si>
  <si>
    <t>2164-18</t>
  </si>
  <si>
    <t>2218-18</t>
  </si>
  <si>
    <t>2220-18</t>
  </si>
  <si>
    <t>0972-18</t>
  </si>
  <si>
    <t>CEREALES Y PRODUCTOS DERIVADOS</t>
  </si>
  <si>
    <t>1182-18</t>
  </si>
  <si>
    <t>1484-18</t>
  </si>
  <si>
    <t>1524-18</t>
  </si>
  <si>
    <t>1617-18</t>
  </si>
  <si>
    <t>2100-18</t>
  </si>
  <si>
    <t>1919-18</t>
  </si>
  <si>
    <t>1921-18</t>
  </si>
  <si>
    <t>1923-18</t>
  </si>
  <si>
    <t>1805-18</t>
  </si>
  <si>
    <t>1925-18</t>
  </si>
  <si>
    <t>2132-18</t>
  </si>
  <si>
    <t>1346-18</t>
  </si>
  <si>
    <t>1348-18</t>
  </si>
  <si>
    <t>1300-18</t>
  </si>
  <si>
    <t>1615-18</t>
  </si>
  <si>
    <t>2076-18</t>
  </si>
  <si>
    <t>0652-18</t>
  </si>
  <si>
    <t>1076-18</t>
  </si>
  <si>
    <t>1183-18</t>
  </si>
  <si>
    <t>1185-18</t>
  </si>
  <si>
    <t>1187-18</t>
  </si>
  <si>
    <t>1243-18</t>
  </si>
  <si>
    <t>1244-18</t>
  </si>
  <si>
    <t>1497-18</t>
  </si>
  <si>
    <t>1594-18</t>
  </si>
  <si>
    <t>1610-18</t>
  </si>
  <si>
    <t>1744-18</t>
  </si>
  <si>
    <t>2141-18</t>
  </si>
  <si>
    <t>2137-18</t>
  </si>
  <si>
    <t>0684-18</t>
  </si>
  <si>
    <t>0973-18</t>
  </si>
  <si>
    <t>1618-18</t>
  </si>
  <si>
    <t>2101-18</t>
  </si>
  <si>
    <t>1072-18</t>
  </si>
  <si>
    <t>1075-18</t>
  </si>
  <si>
    <t>1563-18</t>
  </si>
  <si>
    <t>1340-18</t>
  </si>
  <si>
    <t>2288-18</t>
  </si>
  <si>
    <t>TIPO DE MUESTRA</t>
  </si>
  <si>
    <t>MUESTRA DE RUTINA</t>
  </si>
  <si>
    <t>DUPLICADO</t>
  </si>
  <si>
    <t>ESTANDAR BAJO</t>
  </si>
  <si>
    <t>ESTANDAR MEDIO</t>
  </si>
  <si>
    <t>ESTANDAR ALTO</t>
  </si>
  <si>
    <t>BLANCO</t>
  </si>
  <si>
    <t>0687-18</t>
  </si>
  <si>
    <t>0738-18</t>
  </si>
  <si>
    <t>0737-18</t>
  </si>
  <si>
    <t>0848-18</t>
  </si>
  <si>
    <t>0874-18</t>
  </si>
  <si>
    <t>0877-18</t>
  </si>
  <si>
    <t>0866-18</t>
  </si>
  <si>
    <t>0868-18</t>
  </si>
  <si>
    <t>0870-18</t>
  </si>
  <si>
    <t>0872-18</t>
  </si>
  <si>
    <t>0975-19</t>
  </si>
  <si>
    <t>1067-18</t>
  </si>
  <si>
    <t>1090-18</t>
  </si>
  <si>
    <t>1211-18</t>
  </si>
  <si>
    <t>1357-18</t>
  </si>
  <si>
    <t>1370-18</t>
  </si>
  <si>
    <t>1619-18</t>
  </si>
  <si>
    <t>1924-18</t>
  </si>
  <si>
    <t>ESTADO DEL RESULTADO</t>
  </si>
  <si>
    <t>ACEPTADO</t>
  </si>
  <si>
    <t>Resultado2 (%)</t>
  </si>
  <si>
    <t>ESTADO</t>
  </si>
  <si>
    <t>UNIDADES REPORTE</t>
  </si>
  <si>
    <t>UNIDADES MASA</t>
  </si>
  <si>
    <t>g</t>
  </si>
  <si>
    <t>UNIDADES VOLUMEN</t>
  </si>
  <si>
    <t>N.A</t>
  </si>
  <si>
    <t>2444-18</t>
  </si>
  <si>
    <t>2445-18</t>
  </si>
  <si>
    <t>2395-18</t>
  </si>
  <si>
    <t>2479-18</t>
  </si>
  <si>
    <t>2480-18</t>
  </si>
  <si>
    <t>2481-18</t>
  </si>
  <si>
    <t>2571-18</t>
  </si>
  <si>
    <t>2550-18</t>
  </si>
  <si>
    <t>2551-18</t>
  </si>
  <si>
    <t>2579-18</t>
  </si>
  <si>
    <t>2685-18</t>
  </si>
  <si>
    <t>2684-18</t>
  </si>
  <si>
    <t>2629-18</t>
  </si>
  <si>
    <t>2630-18</t>
  </si>
  <si>
    <t>2631-18</t>
  </si>
  <si>
    <t>2632-18</t>
  </si>
  <si>
    <t>2633-18</t>
  </si>
  <si>
    <t>2634-18</t>
  </si>
  <si>
    <t>2635-18</t>
  </si>
  <si>
    <t>2636-18</t>
  </si>
  <si>
    <t>2637-18</t>
  </si>
  <si>
    <t>2605-18</t>
  </si>
  <si>
    <t>2687-18</t>
  </si>
  <si>
    <t>2688-18</t>
  </si>
  <si>
    <t>2689-18</t>
  </si>
  <si>
    <t>2690-18</t>
  </si>
  <si>
    <t>2691-18</t>
  </si>
  <si>
    <t>2692-18</t>
  </si>
  <si>
    <t>2704-18</t>
  </si>
  <si>
    <t>2706-18</t>
  </si>
  <si>
    <t>2724-18</t>
  </si>
  <si>
    <t>2707-18</t>
  </si>
  <si>
    <t>2708-18</t>
  </si>
  <si>
    <t>2727-18</t>
  </si>
  <si>
    <t>2728-18</t>
  </si>
  <si>
    <t>2733-18</t>
  </si>
  <si>
    <t>Humedad%</t>
  </si>
  <si>
    <t>JMFR</t>
  </si>
  <si>
    <t>2917-18</t>
  </si>
  <si>
    <t>2786-18</t>
  </si>
  <si>
    <t>2775-18</t>
  </si>
  <si>
    <t>2776-18</t>
  </si>
  <si>
    <t>2739-18</t>
  </si>
  <si>
    <t>2740-18</t>
  </si>
  <si>
    <t>2891-18</t>
  </si>
  <si>
    <t>2777-18</t>
  </si>
  <si>
    <t>2778-18</t>
  </si>
  <si>
    <t>2779-18</t>
  </si>
  <si>
    <t>2781-18</t>
  </si>
  <si>
    <t>2935-18</t>
  </si>
  <si>
    <t>2935-19</t>
  </si>
  <si>
    <t>2893-18</t>
  </si>
  <si>
    <t>2861-18</t>
  </si>
  <si>
    <t>2862-18</t>
  </si>
  <si>
    <t>2863-18</t>
  </si>
  <si>
    <t>2864-18</t>
  </si>
  <si>
    <t>2865-18</t>
  </si>
  <si>
    <t>2866-18</t>
  </si>
  <si>
    <t>2867-18</t>
  </si>
  <si>
    <t>2914-18</t>
  </si>
  <si>
    <t>2904-18</t>
  </si>
  <si>
    <t>2918-18</t>
  </si>
  <si>
    <t>2919-18</t>
  </si>
  <si>
    <t>2953-18</t>
  </si>
  <si>
    <t>2980-18</t>
  </si>
  <si>
    <t>2958-18</t>
  </si>
  <si>
    <t>2960-18</t>
  </si>
  <si>
    <t>2959-18</t>
  </si>
  <si>
    <t>3062-18</t>
  </si>
  <si>
    <t>2304-18</t>
  </si>
  <si>
    <t>2983-18</t>
  </si>
  <si>
    <t>2991-18</t>
  </si>
  <si>
    <t>2992-18</t>
  </si>
  <si>
    <t>2993-18</t>
  </si>
  <si>
    <t>2994-18</t>
  </si>
  <si>
    <t>2974-18</t>
  </si>
  <si>
    <t>2973-18</t>
  </si>
  <si>
    <t>2972-18</t>
  </si>
  <si>
    <t>3004-18</t>
  </si>
  <si>
    <t>3002-18</t>
  </si>
  <si>
    <t>3000-18</t>
  </si>
  <si>
    <t>3001-18</t>
  </si>
  <si>
    <t>3087-18</t>
  </si>
  <si>
    <t>3140-18</t>
  </si>
  <si>
    <t>3094-18</t>
  </si>
  <si>
    <t>3098-18</t>
  </si>
  <si>
    <t>3097-18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</si>
  <si>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</si>
  <si>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</si>
  <si>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</si>
  <si>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</si>
  <si>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</si>
  <si>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</si>
  <si>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</si>
  <si>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</si>
  <si>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</si>
  <si>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</si>
  <si>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</si>
  <si>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</si>
  <si>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</si>
  <si>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</si>
  <si>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</si>
  <si>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</si>
  <si>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</si>
  <si>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</si>
  <si>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</si>
  <si>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</si>
  <si>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</si>
  <si>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</si>
  <si>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</si>
  <si>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</si>
  <si>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</si>
  <si>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</si>
  <si>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</si>
  <si>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</si>
  <si>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</si>
  <si>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</si>
  <si>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</si>
  <si>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</si>
  <si>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2981-18</t>
  </si>
  <si>
    <t>LIMITE DE MASA (g)</t>
  </si>
  <si>
    <t>REVISÓ</t>
  </si>
  <si>
    <t>3120-18</t>
  </si>
  <si>
    <t>3121-18</t>
  </si>
  <si>
    <t>3137-18</t>
  </si>
  <si>
    <t>3138-18</t>
  </si>
  <si>
    <t>3139-18</t>
  </si>
  <si>
    <t>3111-18</t>
  </si>
  <si>
    <t>3112-18</t>
  </si>
  <si>
    <t>3113-18</t>
  </si>
  <si>
    <t>3114-18</t>
  </si>
  <si>
    <t>TRAZABILIDAD</t>
  </si>
  <si>
    <t>FOR-TC-040-032/2018</t>
  </si>
  <si>
    <t>3171-18</t>
  </si>
  <si>
    <t>3153-18</t>
  </si>
  <si>
    <t>3154-18</t>
  </si>
  <si>
    <t>3155-18</t>
  </si>
  <si>
    <t>3156-18</t>
  </si>
  <si>
    <t>3160-18</t>
  </si>
  <si>
    <t>3157-18</t>
  </si>
  <si>
    <t>3158-18</t>
  </si>
  <si>
    <t>3159-18</t>
  </si>
  <si>
    <t>FOR-TC-040-033/2018</t>
  </si>
  <si>
    <t>FOR-TC-040-034/2018</t>
  </si>
  <si>
    <t>3161-18</t>
  </si>
  <si>
    <t>3172-18</t>
  </si>
  <si>
    <t>3146-18</t>
  </si>
  <si>
    <t>3194-18</t>
  </si>
  <si>
    <t>FOR-TC-040-035/2018</t>
  </si>
  <si>
    <t>3246-18</t>
  </si>
  <si>
    <t>3252-18</t>
  </si>
  <si>
    <t>3253-18</t>
  </si>
  <si>
    <t>3254-18</t>
  </si>
  <si>
    <t>3320-18</t>
  </si>
  <si>
    <t>3310-18</t>
  </si>
  <si>
    <t>3311-18</t>
  </si>
  <si>
    <t>3312-18</t>
  </si>
  <si>
    <t>3313-18</t>
  </si>
  <si>
    <t>3196-18</t>
  </si>
  <si>
    <t>3202-18</t>
  </si>
  <si>
    <t>FOR-TC-040-036/2018</t>
  </si>
  <si>
    <t>3197-18</t>
  </si>
  <si>
    <t>3200-18</t>
  </si>
  <si>
    <t>3259-18</t>
  </si>
  <si>
    <t>3260-18</t>
  </si>
  <si>
    <t>3261-18</t>
  </si>
  <si>
    <t>3319-18</t>
  </si>
  <si>
    <t>FOR-TC-040-037/2018</t>
  </si>
  <si>
    <t>3258-18</t>
  </si>
  <si>
    <t>3206-18</t>
  </si>
  <si>
    <t>3210-18</t>
  </si>
  <si>
    <t>3209-18</t>
  </si>
  <si>
    <t>3201-18</t>
  </si>
  <si>
    <t>FOR-TC-040-038/2018</t>
  </si>
  <si>
    <t>3410-18</t>
  </si>
  <si>
    <t>3421-18</t>
  </si>
  <si>
    <t>3198-18</t>
  </si>
  <si>
    <t>3199-18</t>
  </si>
  <si>
    <t>3444-18</t>
  </si>
  <si>
    <t>FOR-TC-040-039/2018</t>
  </si>
  <si>
    <t>3330-18</t>
  </si>
  <si>
    <t>FOR-TC-040-040/2018</t>
  </si>
  <si>
    <t>3418-18</t>
  </si>
  <si>
    <t>3417-18</t>
  </si>
  <si>
    <t>3419-18</t>
  </si>
  <si>
    <t>3420-18</t>
  </si>
  <si>
    <t>FOR-TC-040-041/2018</t>
  </si>
  <si>
    <t>3203-18</t>
  </si>
  <si>
    <t>3204-18</t>
  </si>
  <si>
    <t>3205-18</t>
  </si>
  <si>
    <t>3207-18</t>
  </si>
  <si>
    <t>3208-18</t>
  </si>
  <si>
    <t>3467-18</t>
  </si>
  <si>
    <t>JEUA</t>
  </si>
  <si>
    <t>FOR-TC-040-042/2018</t>
  </si>
  <si>
    <t>3184-18</t>
  </si>
  <si>
    <t>3185-18</t>
  </si>
  <si>
    <t>3186-18</t>
  </si>
  <si>
    <t>FOR-TC-040-043/2018</t>
  </si>
  <si>
    <t>3435-18</t>
  </si>
  <si>
    <t>3433-18</t>
  </si>
  <si>
    <t>3526-18</t>
  </si>
  <si>
    <t>3527-18</t>
  </si>
  <si>
    <t>3528-18</t>
  </si>
  <si>
    <t>3529-18</t>
  </si>
  <si>
    <t>3524-18</t>
  </si>
  <si>
    <t>3538-18</t>
  </si>
  <si>
    <t>3553-18</t>
  </si>
  <si>
    <t>3554-18</t>
  </si>
  <si>
    <t>3555-18</t>
  </si>
  <si>
    <t>3556-18</t>
  </si>
  <si>
    <t>FOR-TC-040-044/2018</t>
  </si>
  <si>
    <t>digestibilidad en pepsina</t>
  </si>
  <si>
    <t>3509-18</t>
  </si>
  <si>
    <t>3510-18</t>
  </si>
  <si>
    <t>3511-18</t>
  </si>
  <si>
    <t>3522-18</t>
  </si>
  <si>
    <t>3523-18</t>
  </si>
  <si>
    <t>3550-18</t>
  </si>
  <si>
    <t>3536-18</t>
  </si>
  <si>
    <t>3537-18</t>
  </si>
  <si>
    <t>FOR-TC-040-045/2018</t>
  </si>
  <si>
    <t>FOR-TC-040-046/2018</t>
  </si>
  <si>
    <t>Mojonnier</t>
  </si>
  <si>
    <t>3548-18</t>
  </si>
  <si>
    <t>3594-18</t>
  </si>
  <si>
    <t>FOR-TC-040-047/2018</t>
  </si>
  <si>
    <t>3595-18</t>
  </si>
  <si>
    <t>3596-18</t>
  </si>
  <si>
    <t>3608-18</t>
  </si>
  <si>
    <t>3609-18</t>
  </si>
  <si>
    <t>3610-18</t>
  </si>
  <si>
    <t>3611-18</t>
  </si>
  <si>
    <t>FOR-TC-040-048/2018</t>
  </si>
  <si>
    <t>3639-18</t>
  </si>
  <si>
    <t>3732-18</t>
  </si>
  <si>
    <t>3733-18</t>
  </si>
  <si>
    <t>3734-18</t>
  </si>
  <si>
    <t>3831-18</t>
  </si>
  <si>
    <t>3832-18</t>
  </si>
  <si>
    <t>3833-18</t>
  </si>
  <si>
    <t>3735-18</t>
  </si>
  <si>
    <t>FOR-TC-040-050/2018</t>
  </si>
  <si>
    <t>mojonnier</t>
  </si>
  <si>
    <t>FOR-TC-040-049/2018</t>
  </si>
  <si>
    <t>3886-18</t>
  </si>
  <si>
    <t>3887-18</t>
  </si>
  <si>
    <t>3958-18</t>
  </si>
  <si>
    <t>FOR-TC-040-051/2018</t>
  </si>
  <si>
    <t>FOR-TC-040-052/2018</t>
  </si>
  <si>
    <t>3908-18</t>
  </si>
  <si>
    <t>3909-18</t>
  </si>
  <si>
    <t>3910-18</t>
  </si>
  <si>
    <t>FOR-TC-040-053/2018</t>
  </si>
  <si>
    <t>3576-18</t>
  </si>
  <si>
    <t>3670-18</t>
  </si>
  <si>
    <t>3913-18</t>
  </si>
  <si>
    <t>FOR-TC-040-050/2019</t>
  </si>
  <si>
    <t>FOR-TC-040-047/2019</t>
  </si>
  <si>
    <t>FOR-TC-040-044/2019</t>
  </si>
  <si>
    <t>Cuadro de mando para el ensayo de Ácidos Clorogénicos</t>
  </si>
  <si>
    <t xml:space="preserve">Edwin Alexander Arboleda </t>
  </si>
  <si>
    <t>Analista de laboratorio</t>
  </si>
  <si>
    <t>EAAG</t>
  </si>
  <si>
    <t>DETERMINACION DE ACIDOS CLOROGÉNICOS EN CAFÉ</t>
  </si>
  <si>
    <t>Cromatografo Liquido (0207)</t>
  </si>
  <si>
    <t>Plancha Multiple de Calentamiento</t>
  </si>
  <si>
    <t>LIMITE DE REPORTE (g/100g)</t>
  </si>
  <si>
    <t>ANALITO</t>
  </si>
  <si>
    <t>Peso Muestra (g)</t>
  </si>
  <si>
    <t>Concentración (ug/ml)</t>
  </si>
  <si>
    <t xml:space="preserve">Factor de dilución </t>
  </si>
  <si>
    <t>Volumen inyección muestra</t>
  </si>
  <si>
    <t>Resultado (mg/100mL)</t>
  </si>
  <si>
    <t>Volumen de dilución(mL)</t>
  </si>
  <si>
    <t>Concentracion con el Factor de Dilucion (mg/mL)</t>
  </si>
  <si>
    <t>NOMBRE DE LA MUESTRA</t>
  </si>
  <si>
    <t>Resultado (mg/100g)</t>
  </si>
  <si>
    <t xml:space="preserve">ENSAYO </t>
  </si>
  <si>
    <t>mg/100mL</t>
  </si>
  <si>
    <t>PROC-TC-118</t>
  </si>
  <si>
    <t>Columna1</t>
  </si>
  <si>
    <t>Columna2</t>
  </si>
  <si>
    <t>Columna3</t>
  </si>
  <si>
    <t>Columna4</t>
  </si>
  <si>
    <t>SOFT-TC-003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</si>
</sst>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;@"/>
    <numFmt numFmtId="166" formatCode="0.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4"/>
      <color theme="3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5" fillId="0" borderId="5" xfId="0" applyFont="1" applyBorder="1"/>
    <xf numFmtId="0" fontId="0" fillId="0" borderId="5" xfId="0" applyBorder="1"/>
    <xf numFmtId="0" fontId="4" fillId="0" borderId="5" xfId="0" applyFont="1" applyBorder="1"/>
    <xf numFmtId="0" fontId="0" fillId="0" borderId="12" xfId="0" applyBorder="1"/>
    <xf numFmtId="0" fontId="0" fillId="0" borderId="11" xfId="0" applyBorder="1"/>
    <xf numFmtId="0" fontId="0" fillId="0" borderId="6" xfId="0" applyBorder="1"/>
    <xf numFmtId="0" fontId="0" fillId="0" borderId="4" xfId="0" applyBorder="1"/>
    <xf numFmtId="0" fontId="4" fillId="0" borderId="12" xfId="0" applyFont="1" applyBorder="1"/>
    <xf numFmtId="0" fontId="5" fillId="0" borderId="12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1" xfId="0" applyFont="1" applyBorder="1"/>
    <xf numFmtId="14" fontId="0" fillId="0" borderId="14" xfId="0" applyNumberFormat="1" applyBorder="1"/>
    <xf numFmtId="14" fontId="0" fillId="0" borderId="6" xfId="0" applyNumberFormat="1" applyBorder="1"/>
    <xf numFmtId="0" fontId="2" fillId="0" borderId="0" xfId="0" applyFont="1"/>
    <xf numFmtId="49" fontId="0" fillId="0" borderId="0" xfId="0" applyNumberFormat="1"/>
    <xf numFmtId="166" fontId="0" fillId="0" borderId="0" xfId="0" applyNumberFormat="1"/>
    <xf numFmtId="22" fontId="0" fillId="0" borderId="0" xfId="0" applyNumberFormat="1"/>
    <xf numFmtId="49" fontId="4" fillId="0" borderId="12" xfId="0" applyNumberFormat="1" applyFont="1" applyBorder="1"/>
    <xf numFmtId="0" fontId="4" fillId="0" borderId="12" xfId="0" applyFont="1" applyBorder="1" applyProtection="1">
      <protection locked="0"/>
    </xf>
    <xf numFmtId="49" fontId="4" fillId="0" borderId="5" xfId="0" applyNumberFormat="1" applyFont="1" applyBorder="1"/>
    <xf numFmtId="49" fontId="5" fillId="0" borderId="5" xfId="0" applyNumberFormat="1" applyFont="1" applyBorder="1"/>
    <xf numFmtId="0" fontId="8" fillId="0" borderId="0" xfId="0" applyFont="1" applyAlignment="1">
      <alignment vertical="center"/>
    </xf>
    <xf numFmtId="2" fontId="0" fillId="0" borderId="0" xfId="0" applyNumberFormat="1"/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vertical="center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wrapText="1"/>
    </xf>
    <xf numFmtId="10" fontId="0" fillId="0" borderId="5" xfId="1" applyNumberFormat="1" applyFont="1" applyBorder="1" applyProtection="1">
      <protection locked="0"/>
    </xf>
    <xf numFmtId="0" fontId="0" fillId="0" borderId="12" xfId="0" applyBorder="1" applyAlignment="1">
      <alignment horizontal="center"/>
    </xf>
    <xf numFmtId="14" fontId="5" fillId="0" borderId="12" xfId="0" applyNumberFormat="1" applyFont="1" applyBorder="1"/>
    <xf numFmtId="0" fontId="4" fillId="0" borderId="20" xfId="0" applyFont="1" applyBorder="1"/>
    <xf numFmtId="49" fontId="4" fillId="0" borderId="20" xfId="0" applyNumberFormat="1" applyFont="1" applyBorder="1"/>
    <xf numFmtId="0" fontId="0" fillId="0" borderId="20" xfId="0" applyBorder="1" applyAlignment="1">
      <alignment horizontal="center"/>
    </xf>
    <xf numFmtId="14" fontId="5" fillId="0" borderId="20" xfId="0" applyNumberFormat="1" applyFont="1" applyBorder="1"/>
    <xf numFmtId="14" fontId="5" fillId="0" borderId="21" xfId="0" applyNumberFormat="1" applyFont="1" applyBorder="1"/>
    <xf numFmtId="0" fontId="5" fillId="0" borderId="20" xfId="0" applyFont="1" applyBorder="1" applyAlignment="1">
      <alignment horizontal="left"/>
    </xf>
    <xf numFmtId="0" fontId="21" fillId="2" borderId="27" xfId="0" applyFont="1" applyFill="1" applyBorder="1" applyAlignment="1">
      <alignment horizontal="center" wrapText="1"/>
    </xf>
    <xf numFmtId="0" fontId="21" fillId="2" borderId="2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0" fillId="0" borderId="0" xfId="0" applyNumberFormat="1"/>
    <xf numFmtId="14" fontId="5" fillId="3" borderId="12" xfId="0" applyNumberFormat="1" applyFont="1" applyFill="1" applyBorder="1"/>
    <xf numFmtId="0" fontId="21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/>
    <xf numFmtId="0" fontId="23" fillId="2" borderId="29" xfId="0" applyFont="1" applyFill="1" applyBorder="1" applyAlignment="1">
      <alignment horizontal="center" wrapText="1"/>
    </xf>
    <xf numFmtId="0" fontId="23" fillId="2" borderId="30" xfId="0" applyFont="1" applyFill="1" applyBorder="1" applyAlignment="1">
      <alignment horizontal="center" wrapText="1"/>
    </xf>
    <xf numFmtId="0" fontId="23" fillId="2" borderId="31" xfId="0" applyFont="1" applyFill="1" applyBorder="1" applyAlignment="1">
      <alignment horizontal="center" wrapText="1"/>
    </xf>
    <xf numFmtId="0" fontId="23" fillId="2" borderId="28" xfId="0" applyFont="1" applyFill="1" applyBorder="1" applyAlignment="1">
      <alignment horizontal="center" wrapText="1"/>
    </xf>
    <xf numFmtId="0" fontId="23" fillId="2" borderId="27" xfId="0" applyFont="1" applyFill="1" applyBorder="1" applyAlignment="1">
      <alignment horizontal="center" wrapText="1"/>
    </xf>
    <xf numFmtId="0" fontId="23" fillId="2" borderId="32" xfId="0" applyFont="1" applyFill="1" applyBorder="1" applyAlignment="1">
      <alignment horizontal="center" wrapText="1"/>
    </xf>
    <xf numFmtId="0" fontId="23" fillId="2" borderId="33" xfId="0" applyFont="1" applyFill="1" applyBorder="1" applyAlignment="1">
      <alignment horizontal="center" wrapText="1"/>
    </xf>
    <xf numFmtId="0" fontId="21" fillId="2" borderId="32" xfId="0" applyFont="1" applyFill="1" applyBorder="1" applyAlignment="1">
      <alignment horizontal="center"/>
    </xf>
    <xf numFmtId="0" fontId="21" fillId="2" borderId="25" xfId="0" applyFont="1" applyFill="1" applyBorder="1" applyAlignment="1">
      <alignment horizontal="center" wrapText="1"/>
    </xf>
    <xf numFmtId="2" fontId="0" fillId="0" borderId="12" xfId="0" applyNumberFormat="1" applyBorder="1"/>
    <xf numFmtId="0" fontId="24" fillId="0" borderId="15" xfId="0" applyFont="1" applyBorder="1" applyAlignment="1" applyProtection="1">
      <alignment horizontal="left" vertical="center" wrapText="1"/>
      <protection locked="0"/>
    </xf>
    <xf numFmtId="165" fontId="24" fillId="0" borderId="15" xfId="0" applyNumberFormat="1" applyFont="1" applyBorder="1" applyAlignment="1" applyProtection="1">
      <alignment horizontal="left" wrapText="1"/>
      <protection locked="0"/>
    </xf>
    <xf numFmtId="0" fontId="27" fillId="0" borderId="13" xfId="0" applyFont="1" applyBorder="1" applyAlignment="1">
      <alignment vertical="center" wrapText="1"/>
    </xf>
    <xf numFmtId="0" fontId="27" fillId="0" borderId="15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>
      <alignment wrapText="1"/>
    </xf>
    <xf numFmtId="165" fontId="27" fillId="0" borderId="15" xfId="0" applyNumberFormat="1" applyFont="1" applyBorder="1" applyAlignment="1" applyProtection="1">
      <alignment horizontal="left" wrapText="1"/>
      <protection locked="0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center" vertical="center" wrapText="1"/>
    </xf>
    <xf numFmtId="0" fontId="31" fillId="0" borderId="0" xfId="0" applyFont="1"/>
    <xf numFmtId="165" fontId="27" fillId="0" borderId="12" xfId="0" applyNumberFormat="1" applyFont="1" applyBorder="1" applyAlignment="1">
      <alignment horizontal="center" vertical="center" wrapText="1"/>
    </xf>
    <xf numFmtId="165" fontId="32" fillId="0" borderId="12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13" xfId="4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23" xfId="0" applyFont="1" applyBorder="1" applyAlignment="1" applyProtection="1">
      <alignment horizontal="center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locked="0"/>
    </xf>
    <xf numFmtId="0" fontId="26" fillId="0" borderId="18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2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2" xfId="0" applyBorder="1" applyProtection="1">
      <protection locked="0"/>
    </xf>
    <xf numFmtId="2" fontId="0" fillId="0" borderId="12" xfId="0" applyNumberFormat="1" applyBorder="1" applyProtection="1"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166" fontId="0" fillId="0" borderId="12" xfId="0" applyNumberFormat="1" applyBorder="1" applyAlignment="1" applyProtection="1">
      <alignment vertical="center"/>
      <protection locked="0"/>
    </xf>
    <xf numFmtId="165" fontId="0" fillId="0" borderId="26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165" fontId="0" fillId="0" borderId="17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'SOFT-TC-003'!$A$12:$A$14</c:f>
            </c:numRef>
          </c:xVal>
          <c:yVal>
            <c:numRef>
              <c:f>'SOFT-TC-003'!$B$12:$B$14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390525</xdr:colOff>
      <xdr:row>14</xdr:row>
      <xdr:rowOff>85725</xdr:rowOff>
    </xdr:from>
    <xdr:to>
      <xdr:col>6</xdr:col>
      <xdr:colOff>1595120</xdr:colOff>
      <xdr:row>14</xdr:row>
      <xdr:rowOff>304800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EE6233-A352-4B0E-A9D5-A87557F2D9D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933700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8</xdr:row>
      <xdr:rowOff>40298</xdr:rowOff>
    </xdr:from>
    <xdr:to>
      <xdr:col>7</xdr:col>
      <xdr:colOff>756139</xdr:colOff>
      <xdr:row>14</xdr:row>
      <xdr:rowOff>187934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UPLICADOS" displayName="DUPLICADOS" ref="A1:K108" totalsRowShown="0">
  <autoFilter ref="A1:K108" xr:uid="{00000000-0009-0000-0100-000002000000}"/>
  <tableColumns count="11">
    <tableColumn id="1" xr3:uid="{00000000-0010-0000-0000-000001000000}" name="FECHA DE ANALISIS"/>
    <tableColumn id="2" xr3:uid="{00000000-0010-0000-0000-000002000000}" name="TIPO DE MUESTRA"/>
    <tableColumn id="3" xr3:uid="{00000000-0010-0000-0000-000003000000}" name="ID MUESTRA"/>
    <tableColumn id="4" xr3:uid="{00000000-0010-0000-0000-000004000000}" name="MATRIZ"/>
    <tableColumn id="5" xr3:uid="{00000000-0010-0000-0000-000005000000}" name="Humedad%"/>
    <tableColumn id="6" xr3:uid="{00000000-0010-0000-0000-000006000000}" name="Resultado (%)"/>
    <tableColumn id="7" xr3:uid="{00000000-0010-0000-0000-000007000000}" name="ANALISTA"/>
    <tableColumn id="8" xr3:uid="{00000000-0010-0000-0000-000008000000}" name="ESTADO DEL RESULTADO"/>
    <tableColumn id="9" xr3:uid="{00000000-0010-0000-0000-000009000000}" name="REVISÓ"/>
    <tableColumn id="10" xr3:uid="{00000000-0010-0000-0000-00000A000000}" name="OBSERVACIONES"/>
    <tableColumn id="11" xr3:uid="{00000000-0010-0000-0000-00000B000000}" name="TRAZABILIDAD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LIMITES" displayName="LIMITES" ref="A1:C30" totalsRowShown="0">
  <autoFilter ref="A1:C30" xr:uid="{00000000-0009-0000-0100-000004000000}"/>
  <tableColumns count="3">
    <tableColumn id="1" xr3:uid="{00000000-0010-0000-0100-000001000000}" name="MATRIZ" dataDxfId="6"/>
    <tableColumn id="2" xr3:uid="{00000000-0010-0000-0100-000002000000}" name="LIMITE DE ALERTA" dataDxfId="5"/>
    <tableColumn id="3" xr3:uid="{00000000-0010-0000-0100-000003000000}" name="LIMITE DE CONTROL" dataDxfId="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DUPLICADDOS_LIMITES" displayName="DUPLICADDOS_LIMITES" ref="A1:I116" totalsRowShown="0">
  <autoFilter ref="A1:I116" xr:uid="{00000000-0009-0000-0100-000005000000}"/>
  <tableColumns count="9">
    <tableColumn id="1" xr3:uid="{00000000-0010-0000-0200-000001000000}" name="MATRIZ"/>
    <tableColumn id="2" xr3:uid="{00000000-0010-0000-0200-000002000000}" name="LIMITE DE ALERTA"/>
    <tableColumn id="3" xr3:uid="{00000000-0010-0000-0200-000003000000}" name="LIMITE DE CONTROL"/>
    <tableColumn id="4" xr3:uid="{00000000-0010-0000-0200-000004000000}" name="FECHA DE ANALISIS"/>
    <tableColumn id="5" xr3:uid="{00000000-0010-0000-0200-000005000000}" name="TIPO DE MUESTRA"/>
    <tableColumn id="6" xr3:uid="{00000000-0010-0000-0200-000006000000}" name="ID MUESTRA"/>
    <tableColumn id="7" xr3:uid="{00000000-0010-0000-0200-000007000000}" name="Resultado2 (%)"/>
    <tableColumn id="8" xr3:uid="{00000000-0010-0000-0200-000008000000}" name="ANALISTA"/>
    <tableColumn id="9" xr3:uid="{00000000-0010-0000-0200-000009000000}" name="ESTADO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MUESTRAS_2" displayName="MUESTRAS_2" ref="A1:J291" totalsRowShown="0">
  <autoFilter ref="A1:J291" xr:uid="{00000000-0009-0000-0100-000007000000}"/>
  <tableColumns count="10">
    <tableColumn id="1" xr3:uid="{00000000-0010-0000-0300-000001000000}" name="FECHA DE ANALISIS"/>
    <tableColumn id="2" xr3:uid="{00000000-0010-0000-0300-000002000000}" name="TIPO DE MUESTRA"/>
    <tableColumn id="3" xr3:uid="{00000000-0010-0000-0300-000003000000}" name="ID MUESTRA"/>
    <tableColumn id="4" xr3:uid="{00000000-0010-0000-0300-000004000000}" name="Humedad%"/>
    <tableColumn id="5" xr3:uid="{00000000-0010-0000-0300-000005000000}" name="Resultado (%)"/>
    <tableColumn id="6" xr3:uid="{00000000-0010-0000-0300-000006000000}" name="ANALISTA"/>
    <tableColumn id="7" xr3:uid="{00000000-0010-0000-0300-000007000000}" name="ESTADO DEL RESULTADO"/>
    <tableColumn id="8" xr3:uid="{00000000-0010-0000-0300-000008000000}" name="REVISÓ"/>
    <tableColumn id="9" xr3:uid="{00000000-0010-0000-0300-000009000000}" name="OBSERVACIONES"/>
    <tableColumn id="10" xr3:uid="{00000000-0010-0000-0300-00000A000000}" name="TRAZABILIDAD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DETOS_EXACTITUD" displayName="DETOS_EXACTITUD" ref="A1:J56" totalsRowShown="0">
  <autoFilter ref="A1:J56" xr:uid="{00000000-0009-0000-0100-000006000000}"/>
  <tableColumns count="10">
    <tableColumn id="1" xr3:uid="{00000000-0010-0000-0400-000001000000}" name="FECHA DE ANALISIS"/>
    <tableColumn id="2" xr3:uid="{00000000-0010-0000-0400-000002000000}" name="TIPO DE MUESTRA"/>
    <tableColumn id="3" xr3:uid="{00000000-0010-0000-0400-000003000000}" name="ID MUESTRA"/>
    <tableColumn id="4" xr3:uid="{00000000-0010-0000-0400-000004000000}" name="Humedad%"/>
    <tableColumn id="5" xr3:uid="{00000000-0010-0000-0400-000005000000}" name="Resultado (%)"/>
    <tableColumn id="6" xr3:uid="{00000000-0010-0000-0400-000006000000}" name="ANALISTA"/>
    <tableColumn id="7" xr3:uid="{00000000-0010-0000-0400-000007000000}" name="ESTADO DEL RESULTADO"/>
    <tableColumn id="8" xr3:uid="{00000000-0010-0000-0400-000008000000}" name="REVISÓ"/>
    <tableColumn id="9" xr3:uid="{00000000-0010-0000-0400-000009000000}" name="OBSERVACIONES"/>
    <tableColumn id="10" xr3:uid="{00000000-0010-0000-0400-00000A000000}" name="TRAZABILIDAD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LIMITES_EXACTITUD" displayName="LIMITES_EXACTITUD" ref="A1:D5" totalsRowShown="0">
  <autoFilter ref="A1:D5" xr:uid="{00000000-0009-0000-0100-00000A000000}"/>
  <tableColumns count="4">
    <tableColumn id="1" xr3:uid="{00000000-0010-0000-0500-000001000000}" name="Columna1" dataDxfId="3"/>
    <tableColumn id="2" xr3:uid="{00000000-0010-0000-0500-000002000000}" name="Columna2" dataDxfId="2"/>
    <tableColumn id="3" xr3:uid="{00000000-0010-0000-0500-000003000000}" name="Columna3" dataDxfId="1"/>
    <tableColumn id="4" xr3:uid="{00000000-0010-0000-0500-000004000000}" name="Columna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workbookViewId="0">
      <selection activeCell="A8" sqref="A8:G8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100"/>
      <c r="B1" s="101"/>
      <c r="C1" s="102" t="s">
        <v>419</v>
      </c>
      <c r="D1" s="103"/>
      <c r="E1" s="103"/>
      <c r="F1" s="104"/>
      <c r="G1" s="70" t="s">
        <v>246</v>
      </c>
      <c r="H1" s="71" t="s">
        <v>444</v>
      </c>
    </row>
    <row r="2" spans="1:11" ht="20.25" customHeight="1" x14ac:dyDescent="0.25">
      <c r="A2" s="100"/>
      <c r="B2" s="101"/>
      <c r="C2" s="105"/>
      <c r="D2" s="106"/>
      <c r="E2" s="106"/>
      <c r="F2" s="107"/>
      <c r="G2" s="70" t="s">
        <v>247</v>
      </c>
      <c r="H2" s="71">
        <v>1</v>
      </c>
    </row>
    <row r="3" spans="1:11" ht="23.25" customHeight="1" x14ac:dyDescent="0.25">
      <c r="A3" s="100"/>
      <c r="B3" s="101"/>
      <c r="C3" s="97" t="s">
        <v>248</v>
      </c>
      <c r="D3" s="108"/>
      <c r="E3" s="108"/>
      <c r="F3" s="98"/>
      <c r="G3" s="72" t="s">
        <v>249</v>
      </c>
      <c r="H3" s="73">
        <f>H17</f>
        <v>43404</v>
      </c>
    </row>
    <row r="4" spans="1:11" x14ac:dyDescent="0.25">
      <c r="A4" s="74"/>
      <c r="B4" s="74"/>
      <c r="C4" s="74"/>
      <c r="D4" s="74"/>
      <c r="E4" s="74"/>
      <c r="F4" s="74"/>
      <c r="G4" s="74"/>
      <c r="H4" s="74"/>
    </row>
    <row r="5" spans="1:11" x14ac:dyDescent="0.25">
      <c r="A5" s="74"/>
      <c r="B5" s="74"/>
      <c r="C5" s="74"/>
      <c r="D5" s="74"/>
      <c r="E5" s="74"/>
      <c r="F5" s="74"/>
      <c r="G5" s="74"/>
      <c r="H5" s="74"/>
    </row>
    <row r="6" spans="1:11" x14ac:dyDescent="0.25">
      <c r="A6" s="74"/>
      <c r="B6" s="74"/>
      <c r="C6" s="74"/>
      <c r="D6" s="74"/>
      <c r="E6" s="74"/>
      <c r="F6" s="74"/>
      <c r="G6" s="74"/>
      <c r="H6" s="74"/>
    </row>
    <row r="7" spans="1:11" x14ac:dyDescent="0.25">
      <c r="A7" s="74"/>
      <c r="B7" s="74"/>
      <c r="C7" s="74"/>
      <c r="D7" s="74"/>
      <c r="E7" s="74"/>
      <c r="F7" s="74"/>
      <c r="G7" s="74"/>
      <c r="H7" s="74"/>
    </row>
    <row r="8" spans="1:11" ht="20.25" x14ac:dyDescent="0.25">
      <c r="A8" s="109" t="s">
        <v>250</v>
      </c>
      <c r="B8" s="109"/>
      <c r="C8" s="109"/>
      <c r="D8" s="109"/>
      <c r="E8" s="109"/>
      <c r="F8" s="109"/>
      <c r="G8" s="109"/>
      <c r="H8" s="74"/>
    </row>
    <row r="9" spans="1:11" ht="18" hidden="1" x14ac:dyDescent="0.25">
      <c r="A9" s="75" t="str">
        <f>H1</f>
        <v>SOFT-TC-003</v>
      </c>
      <c r="B9" s="75" t="str">
        <f>C1</f>
        <v>Cuadro de mando para el ensayo de Ácidos Clorogénicos</v>
      </c>
      <c r="C9" s="75"/>
      <c r="D9" s="75"/>
      <c r="E9" s="75"/>
      <c r="F9" s="75"/>
      <c r="G9" s="75"/>
      <c r="H9" s="74"/>
    </row>
    <row r="10" spans="1:11" ht="15" customHeight="1" x14ac:dyDescent="0.25">
      <c r="A10" s="110" t="str">
        <f>A9 &amp;" " &amp;B9</f>
        <v>SOFT-TC-003 Cuadro de mando para el ensayo de Ácidos Clorogénicos</v>
      </c>
      <c r="B10" s="110"/>
      <c r="C10" s="110"/>
      <c r="D10" s="110"/>
      <c r="E10" s="110"/>
      <c r="F10" s="110"/>
      <c r="G10" s="110"/>
      <c r="H10" s="110"/>
    </row>
    <row r="11" spans="1:11" ht="15" customHeight="1" x14ac:dyDescent="0.25">
      <c r="A11" s="76"/>
      <c r="B11" s="76"/>
      <c r="C11" s="76"/>
      <c r="D11" s="76"/>
      <c r="E11" s="76"/>
      <c r="F11" s="76"/>
      <c r="G11" s="76"/>
      <c r="H11" s="76"/>
    </row>
    <row r="12" spans="1:11" ht="15.75" x14ac:dyDescent="0.25">
      <c r="A12" s="99" t="s">
        <v>251</v>
      </c>
      <c r="B12" s="99"/>
      <c r="C12" s="99"/>
      <c r="D12" s="99"/>
      <c r="E12" s="99"/>
      <c r="F12" s="99"/>
      <c r="G12" s="99"/>
      <c r="H12" s="74"/>
      <c r="K12" s="29"/>
    </row>
    <row r="13" spans="1:11" x14ac:dyDescent="0.25">
      <c r="A13" s="74"/>
      <c r="B13" s="74"/>
      <c r="C13" s="74"/>
      <c r="D13" s="74"/>
      <c r="E13" s="74"/>
      <c r="F13" s="74"/>
      <c r="G13" s="74"/>
      <c r="H13" s="74"/>
    </row>
    <row r="14" spans="1:11" x14ac:dyDescent="0.25">
      <c r="A14" s="74"/>
      <c r="B14" s="77"/>
      <c r="C14" s="97" t="s">
        <v>252</v>
      </c>
      <c r="D14" s="98"/>
      <c r="E14" s="97" t="s">
        <v>253</v>
      </c>
      <c r="F14" s="98"/>
      <c r="G14" s="78" t="s">
        <v>254</v>
      </c>
      <c r="H14" s="78" t="s">
        <v>255</v>
      </c>
    </row>
    <row r="15" spans="1:11" ht="29.25" customHeight="1" x14ac:dyDescent="0.25">
      <c r="A15" s="79"/>
      <c r="B15" s="77" t="s">
        <v>256</v>
      </c>
      <c r="C15" s="88" t="s">
        <v>420</v>
      </c>
      <c r="D15" s="89"/>
      <c r="E15" s="88" t="s">
        <v>421</v>
      </c>
      <c r="F15" s="89"/>
      <c r="G15" s="78"/>
      <c r="H15" s="80">
        <f>H17-7</f>
        <v>43397</v>
      </c>
    </row>
    <row r="16" spans="1:11" ht="28.5" customHeight="1" x14ac:dyDescent="0.25">
      <c r="A16" s="79"/>
      <c r="B16" s="77" t="s">
        <v>257</v>
      </c>
      <c r="C16" s="88" t="s">
        <v>258</v>
      </c>
      <c r="D16" s="89"/>
      <c r="E16" s="88" t="s">
        <v>259</v>
      </c>
      <c r="F16" s="89"/>
      <c r="G16" s="78"/>
      <c r="H16" s="80">
        <f>H17-1</f>
        <v>43403</v>
      </c>
    </row>
    <row r="17" spans="1:8" ht="32.25" customHeight="1" x14ac:dyDescent="0.25">
      <c r="A17" s="79"/>
      <c r="B17" s="77" t="s">
        <v>260</v>
      </c>
      <c r="C17" s="88" t="s">
        <v>258</v>
      </c>
      <c r="D17" s="89"/>
      <c r="E17" s="88" t="s">
        <v>259</v>
      </c>
      <c r="F17" s="89"/>
      <c r="G17" s="78"/>
      <c r="H17" s="80">
        <v>43404</v>
      </c>
    </row>
    <row r="18" spans="1:8" x14ac:dyDescent="0.25">
      <c r="B18" s="90" t="s">
        <v>261</v>
      </c>
      <c r="C18" s="91"/>
      <c r="D18" s="92"/>
      <c r="E18" s="93" t="s">
        <v>262</v>
      </c>
      <c r="F18" s="94"/>
      <c r="G18" s="94"/>
      <c r="H18" s="95"/>
    </row>
    <row r="19" spans="1:8" x14ac:dyDescent="0.25">
      <c r="H19" s="28"/>
    </row>
    <row r="20" spans="1:8" x14ac:dyDescent="0.25">
      <c r="A20" s="28"/>
      <c r="B20" s="28"/>
      <c r="C20" s="28"/>
      <c r="D20" s="28"/>
      <c r="E20" s="28"/>
      <c r="F20" s="28"/>
      <c r="G20" s="28"/>
      <c r="H20" s="28"/>
    </row>
    <row r="21" spans="1:8" x14ac:dyDescent="0.25">
      <c r="A21" s="28"/>
      <c r="B21" s="28"/>
      <c r="C21" s="28"/>
      <c r="D21" s="28"/>
      <c r="E21" s="28"/>
      <c r="F21" s="28"/>
      <c r="G21" s="28"/>
      <c r="H21" s="28"/>
    </row>
    <row r="22" spans="1:8" ht="15.75" x14ac:dyDescent="0.25">
      <c r="A22" s="96" t="s">
        <v>263</v>
      </c>
      <c r="B22" s="96"/>
      <c r="C22" s="96"/>
      <c r="D22" s="96"/>
      <c r="E22" s="96"/>
      <c r="F22" s="96"/>
      <c r="G22" s="96"/>
      <c r="H22" s="96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  <row r="24" spans="1:8" x14ac:dyDescent="0.25">
      <c r="B24" s="82" t="s">
        <v>264</v>
      </c>
      <c r="C24" s="82" t="s">
        <v>265</v>
      </c>
      <c r="D24" s="82" t="s">
        <v>266</v>
      </c>
      <c r="E24" s="82" t="s">
        <v>267</v>
      </c>
      <c r="F24" s="82" t="s">
        <v>268</v>
      </c>
      <c r="G24" s="82" t="s">
        <v>269</v>
      </c>
      <c r="H24" s="82" t="s">
        <v>270</v>
      </c>
    </row>
    <row r="25" spans="1:8" ht="23.25" customHeight="1" x14ac:dyDescent="0.25">
      <c r="B25" s="83"/>
      <c r="C25" s="83"/>
      <c r="D25" s="83"/>
      <c r="E25" s="83"/>
      <c r="F25" s="83"/>
      <c r="G25" s="83"/>
      <c r="H25" s="83"/>
    </row>
    <row r="26" spans="1:8" ht="36" x14ac:dyDescent="0.25">
      <c r="B26" s="30" t="s">
        <v>271</v>
      </c>
      <c r="C26" s="81">
        <f>H17</f>
        <v>43404</v>
      </c>
      <c r="D26" s="30">
        <v>1</v>
      </c>
      <c r="E26" s="30" t="s">
        <v>272</v>
      </c>
      <c r="F26" s="30" t="s">
        <v>422</v>
      </c>
      <c r="G26" s="30" t="s">
        <v>274</v>
      </c>
      <c r="H26" s="30" t="s">
        <v>274</v>
      </c>
    </row>
    <row r="27" spans="1:8" x14ac:dyDescent="0.25">
      <c r="B27" s="31"/>
      <c r="C27" s="32"/>
      <c r="D27" s="31"/>
      <c r="E27" s="33"/>
      <c r="F27" s="31"/>
      <c r="G27" s="34"/>
      <c r="H27" s="35"/>
    </row>
    <row r="28" spans="1:8" x14ac:dyDescent="0.25">
      <c r="B28" s="36"/>
      <c r="C28" s="36"/>
      <c r="D28" s="36"/>
      <c r="E28" s="37"/>
      <c r="F28" s="36"/>
      <c r="G28" s="36"/>
      <c r="H28" s="36"/>
    </row>
    <row r="29" spans="1:8" x14ac:dyDescent="0.25">
      <c r="B29" s="31"/>
      <c r="C29" s="31"/>
      <c r="D29" s="31"/>
      <c r="E29" s="33"/>
      <c r="F29" s="31"/>
      <c r="G29" s="31"/>
      <c r="H29" s="31"/>
    </row>
    <row r="30" spans="1:8" x14ac:dyDescent="0.25">
      <c r="B30" s="31"/>
      <c r="C30" s="31"/>
      <c r="D30" s="31"/>
      <c r="E30" s="33"/>
      <c r="F30" s="31"/>
      <c r="G30" s="31"/>
      <c r="H30" s="31"/>
    </row>
    <row r="31" spans="1:8" x14ac:dyDescent="0.25">
      <c r="B31" s="31"/>
      <c r="C31" s="31"/>
      <c r="D31" s="31"/>
      <c r="E31" s="33"/>
      <c r="F31" s="31"/>
      <c r="G31" s="31"/>
      <c r="H31" s="31"/>
    </row>
    <row r="32" spans="1:8" x14ac:dyDescent="0.25">
      <c r="B32" s="31"/>
      <c r="C32" s="31"/>
      <c r="D32" s="31"/>
      <c r="E32" s="33"/>
      <c r="F32" s="31"/>
      <c r="G32" s="31"/>
      <c r="H32" s="31"/>
    </row>
    <row r="33" spans="1:8" x14ac:dyDescent="0.25">
      <c r="B33" s="31"/>
      <c r="C33" s="31"/>
      <c r="D33" s="31"/>
      <c r="E33" s="33"/>
      <c r="F33" s="31"/>
      <c r="G33" s="31"/>
      <c r="H33" s="31"/>
    </row>
    <row r="34" spans="1:8" x14ac:dyDescent="0.25">
      <c r="B34" s="31"/>
      <c r="C34" s="31"/>
      <c r="D34" s="31"/>
      <c r="E34" s="33"/>
      <c r="F34" s="31"/>
      <c r="G34" s="31"/>
      <c r="H34" s="31"/>
    </row>
    <row r="35" spans="1:8" x14ac:dyDescent="0.25">
      <c r="B35" s="31"/>
      <c r="C35" s="31"/>
      <c r="D35" s="31"/>
      <c r="E35" s="33"/>
      <c r="F35" s="31"/>
      <c r="G35" s="31"/>
      <c r="H35" s="31"/>
    </row>
    <row r="36" spans="1:8" x14ac:dyDescent="0.25">
      <c r="B36" s="31"/>
      <c r="C36" s="31"/>
      <c r="D36" s="31"/>
      <c r="E36" s="33"/>
      <c r="F36" s="31"/>
      <c r="G36" s="31"/>
      <c r="H36" s="31"/>
    </row>
    <row r="37" spans="1:8" x14ac:dyDescent="0.25">
      <c r="B37" s="31"/>
      <c r="C37" s="31"/>
      <c r="D37" s="31"/>
      <c r="E37" s="33"/>
      <c r="F37" s="31"/>
      <c r="G37" s="31"/>
      <c r="H37" s="31"/>
    </row>
    <row r="38" spans="1:8" x14ac:dyDescent="0.25">
      <c r="B38" s="31"/>
      <c r="C38" s="31"/>
      <c r="D38" s="31"/>
      <c r="E38" s="33"/>
      <c r="F38" s="31"/>
      <c r="G38" s="31"/>
      <c r="H38" s="31"/>
    </row>
    <row r="39" spans="1:8" x14ac:dyDescent="0.25">
      <c r="A39" s="28"/>
      <c r="B39" s="28"/>
      <c r="C39" s="28"/>
      <c r="D39" s="28"/>
      <c r="E39" s="28"/>
      <c r="F39" s="28"/>
      <c r="G39" s="28"/>
      <c r="H39" s="28"/>
    </row>
    <row r="40" spans="1:8" x14ac:dyDescent="0.25">
      <c r="A40" s="28"/>
      <c r="B40" s="28"/>
      <c r="C40" s="28"/>
      <c r="D40" s="28"/>
      <c r="E40" s="28"/>
      <c r="F40" s="28"/>
      <c r="G40" s="28"/>
      <c r="H40" s="28"/>
    </row>
    <row r="41" spans="1:8" x14ac:dyDescent="0.25">
      <c r="A41" s="28"/>
      <c r="B41" s="28"/>
      <c r="C41" s="28"/>
      <c r="D41" s="28"/>
      <c r="E41" s="28"/>
      <c r="F41" s="28"/>
      <c r="G41" s="28"/>
      <c r="H41" s="28"/>
    </row>
    <row r="42" spans="1:8" x14ac:dyDescent="0.25">
      <c r="A42" s="28"/>
      <c r="B42" s="28"/>
      <c r="C42" s="28"/>
      <c r="D42" s="28"/>
      <c r="E42" s="28"/>
      <c r="F42" s="28"/>
      <c r="G42" s="28"/>
      <c r="H42" s="28"/>
    </row>
    <row r="43" spans="1:8" x14ac:dyDescent="0.25">
      <c r="A43" s="28"/>
      <c r="B43" s="28"/>
      <c r="C43" s="28"/>
      <c r="D43" s="28"/>
      <c r="E43" s="28"/>
      <c r="F43" s="28"/>
      <c r="G43" s="28"/>
      <c r="H43" s="28"/>
    </row>
    <row r="44" spans="1:8" x14ac:dyDescent="0.25">
      <c r="A44" s="28"/>
      <c r="B44" s="28"/>
      <c r="C44" s="28"/>
      <c r="D44" s="28"/>
      <c r="E44" s="28"/>
      <c r="F44" s="28"/>
      <c r="G44" s="28"/>
      <c r="H44" s="28"/>
    </row>
    <row r="45" spans="1:8" x14ac:dyDescent="0.25">
      <c r="A45" s="84" t="s">
        <v>275</v>
      </c>
      <c r="B45" s="84"/>
      <c r="C45" s="84"/>
      <c r="D45" s="84"/>
      <c r="E45" s="84"/>
      <c r="F45" s="85" t="s">
        <v>276</v>
      </c>
      <c r="G45" s="85"/>
      <c r="H45" s="28"/>
    </row>
    <row r="46" spans="1:8" x14ac:dyDescent="0.25">
      <c r="B46" s="38"/>
      <c r="C46" s="38"/>
      <c r="D46" s="38"/>
      <c r="E46" s="38"/>
      <c r="F46" s="38"/>
      <c r="G46" s="38"/>
      <c r="H46" s="38"/>
    </row>
    <row r="47" spans="1:8" x14ac:dyDescent="0.25">
      <c r="B47" s="38"/>
      <c r="C47" s="38"/>
      <c r="D47" s="38"/>
      <c r="E47" s="38"/>
      <c r="F47" s="38"/>
      <c r="G47" s="38"/>
      <c r="H47" s="38"/>
    </row>
    <row r="48" spans="1:8" x14ac:dyDescent="0.25">
      <c r="B48" s="38"/>
      <c r="C48" s="38"/>
      <c r="D48" s="38"/>
      <c r="E48" s="38"/>
      <c r="F48" s="38"/>
      <c r="G48" s="38"/>
      <c r="H48" s="38"/>
    </row>
    <row r="49" spans="2:8" x14ac:dyDescent="0.25">
      <c r="B49" s="86" t="s">
        <v>277</v>
      </c>
      <c r="C49" s="86"/>
      <c r="D49" s="86"/>
      <c r="E49" s="86"/>
      <c r="F49" s="86"/>
      <c r="G49" s="87" t="s">
        <v>276</v>
      </c>
      <c r="H49" s="87"/>
    </row>
  </sheetData>
  <sheetProtection algorithmName="SHA-512" hashValue="KAv38BJf/shUS1NPQFn9tCElcxxw7YFs+DNxdH9YNqSagdVsUii9FJbfpBtx5+9rNfwy23lrACxSRZ9KjtjzAQ==" saltValue="+YcK0XO9kQHEsiB/JLYWOA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R25"/>
  <sheetViews>
    <sheetView topLeftCell="A5" zoomScaleNormal="100" workbookViewId="0">
      <selection activeCell="E20" sqref="E20:E25"/>
    </sheetView>
  </sheetViews>
  <sheetFormatPr baseColWidth="10" defaultRowHeight="15" x14ac:dyDescent="0.25"/>
  <cols>
    <col min="1" max="1" width="20.28515625" customWidth="1"/>
    <col min="2" max="2" width="23" customWidth="1"/>
    <col min="3" max="3" width="51.7109375" customWidth="1"/>
    <col min="4" max="4" width="24" customWidth="1"/>
    <col min="5" max="6" width="30.5703125" customWidth="1"/>
    <col min="7" max="8" width="26" customWidth="1"/>
    <col min="9" max="9" width="35" customWidth="1"/>
    <col min="10" max="10" width="23" customWidth="1"/>
    <col min="11" max="12" width="26.42578125" customWidth="1"/>
    <col min="13" max="13" width="23.42578125" bestFit="1" customWidth="1"/>
    <col min="14" max="14" width="20.5703125" bestFit="1" customWidth="1"/>
    <col min="15" max="15" width="35.7109375" customWidth="1"/>
    <col min="16" max="16" width="30.5703125" customWidth="1"/>
    <col min="17" max="17" width="29.5703125" bestFit="1" customWidth="1"/>
    <col min="18" max="18" width="25.7109375" style="56" bestFit="1" customWidth="1"/>
    <col min="19" max="19" width="25.85546875" customWidth="1"/>
    <col min="20" max="20" width="11.140625" customWidth="1"/>
    <col min="21" max="22" width="8.85546875" customWidth="1"/>
    <col min="24" max="24" width="12" bestFit="1" customWidth="1"/>
    <col min="26" max="26" width="14" bestFit="1" customWidth="1"/>
    <col min="27" max="27" width="10" customWidth="1"/>
  </cols>
  <sheetData>
    <row r="1" spans="1:44" ht="23.25" x14ac:dyDescent="0.25">
      <c r="A1" s="116"/>
      <c r="B1" s="117"/>
      <c r="C1" s="118" t="str">
        <f>control!C1</f>
        <v>Cuadro de mando para el ensayo de Ácidos Clorogénicos</v>
      </c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39" t="s">
        <v>246</v>
      </c>
      <c r="P1" s="68" t="str">
        <f>control!H1</f>
        <v>SOFT-TC-003</v>
      </c>
    </row>
    <row r="2" spans="1:44" ht="23.25" x14ac:dyDescent="0.25">
      <c r="A2" s="116"/>
      <c r="B2" s="117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39" t="s">
        <v>247</v>
      </c>
      <c r="P2" s="68">
        <f>control!H2</f>
        <v>1</v>
      </c>
    </row>
    <row r="3" spans="1:44" ht="26.25" customHeight="1" x14ac:dyDescent="0.35">
      <c r="A3" s="116"/>
      <c r="B3" s="117"/>
      <c r="C3" s="121" t="s">
        <v>248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  <c r="O3" s="40" t="s">
        <v>249</v>
      </c>
      <c r="P3" s="69">
        <f>control!H3</f>
        <v>43404</v>
      </c>
    </row>
    <row r="4" spans="1:44" ht="20.25" x14ac:dyDescent="0.3">
      <c r="A4" s="124" t="s">
        <v>423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x14ac:dyDescent="0.25">
      <c r="A5" s="9" t="s">
        <v>0</v>
      </c>
      <c r="B5" s="10" t="s">
        <v>439</v>
      </c>
      <c r="C5" s="9" t="s">
        <v>4</v>
      </c>
      <c r="D5" s="10" t="s">
        <v>18</v>
      </c>
      <c r="E5" s="115" t="s">
        <v>48</v>
      </c>
      <c r="F5" s="115"/>
      <c r="G5" s="24"/>
      <c r="H5" s="25" t="s">
        <v>19</v>
      </c>
      <c r="I5" s="42"/>
      <c r="J5" s="9"/>
      <c r="K5" s="9" t="s">
        <v>424</v>
      </c>
      <c r="L5" s="54"/>
      <c r="M5" s="115" t="s">
        <v>48</v>
      </c>
      <c r="N5" s="115"/>
      <c r="O5" s="43" t="s">
        <v>271</v>
      </c>
    </row>
    <row r="6" spans="1:44" x14ac:dyDescent="0.25">
      <c r="A6" s="44"/>
      <c r="B6" s="113" t="s">
        <v>425</v>
      </c>
      <c r="C6" s="114"/>
      <c r="D6" s="49">
        <v>163</v>
      </c>
      <c r="E6" s="115" t="s">
        <v>48</v>
      </c>
      <c r="F6" s="115"/>
      <c r="G6" s="45"/>
      <c r="H6" s="25" t="s">
        <v>19</v>
      </c>
      <c r="I6" s="46"/>
      <c r="J6" s="44"/>
      <c r="K6" s="44"/>
      <c r="L6" s="47"/>
      <c r="M6" s="44"/>
      <c r="N6" s="44"/>
      <c r="O6" s="48"/>
    </row>
    <row r="7" spans="1:44" ht="15.75" thickBot="1" x14ac:dyDescent="0.3">
      <c r="A7" s="4" t="s">
        <v>154</v>
      </c>
      <c r="B7" s="26" t="s">
        <v>438</v>
      </c>
      <c r="C7" s="11" t="s">
        <v>155</v>
      </c>
      <c r="D7" s="27" t="s">
        <v>156</v>
      </c>
      <c r="E7" s="11" t="s">
        <v>157</v>
      </c>
      <c r="F7" s="27" t="s">
        <v>3</v>
      </c>
      <c r="G7" s="11" t="s">
        <v>426</v>
      </c>
      <c r="H7" s="41"/>
      <c r="I7" s="11" t="s">
        <v>279</v>
      </c>
      <c r="J7" s="2"/>
    </row>
    <row r="9" spans="1:44" hidden="1" x14ac:dyDescent="0.25">
      <c r="A9" s="20" t="s">
        <v>17</v>
      </c>
      <c r="B9" s="20"/>
      <c r="C9" s="20"/>
      <c r="D9" s="20"/>
    </row>
    <row r="10" spans="1:44" ht="15.75" hidden="1" thickBot="1" x14ac:dyDescent="0.3">
      <c r="A10" s="20" t="s">
        <v>4</v>
      </c>
      <c r="B10" s="21">
        <f>G5</f>
        <v>0</v>
      </c>
    </row>
    <row r="11" spans="1:44" hidden="1" x14ac:dyDescent="0.25">
      <c r="A11" s="13" t="s">
        <v>8</v>
      </c>
      <c r="B11" s="15" t="s">
        <v>9</v>
      </c>
      <c r="C11" s="14" t="s">
        <v>7</v>
      </c>
      <c r="D11" s="52"/>
    </row>
    <row r="12" spans="1:44" hidden="1" x14ac:dyDescent="0.25">
      <c r="A12" s="6">
        <v>10</v>
      </c>
      <c r="B12" s="5">
        <v>0</v>
      </c>
      <c r="C12" s="18">
        <v>43313</v>
      </c>
      <c r="D12" s="53"/>
      <c r="I12" s="22"/>
    </row>
    <row r="13" spans="1:44" hidden="1" x14ac:dyDescent="0.25">
      <c r="A13" s="6">
        <v>100</v>
      </c>
      <c r="B13" s="5">
        <v>0</v>
      </c>
      <c r="C13" s="18">
        <v>43313</v>
      </c>
      <c r="D13" s="53"/>
    </row>
    <row r="14" spans="1:44" ht="15.75" hidden="1" thickBot="1" x14ac:dyDescent="0.3">
      <c r="A14" s="8">
        <v>200</v>
      </c>
      <c r="B14" s="3">
        <v>0</v>
      </c>
      <c r="C14" s="19">
        <v>43313</v>
      </c>
      <c r="D14" s="53"/>
    </row>
    <row r="15" spans="1:44" hidden="1" x14ac:dyDescent="0.25">
      <c r="A15" s="17" t="s">
        <v>10</v>
      </c>
      <c r="B15" s="16">
        <f>SLOPE(B12:B14,A12:A14)</f>
        <v>0</v>
      </c>
    </row>
    <row r="16" spans="1:44" ht="15.75" hidden="1" thickBot="1" x14ac:dyDescent="0.3">
      <c r="A16" s="12" t="s">
        <v>11</v>
      </c>
      <c r="B16" s="7">
        <f>INTERCEPT(B12:B14,A12:A14)</f>
        <v>0</v>
      </c>
    </row>
    <row r="17" spans="1:19" ht="15.75" thickBot="1" x14ac:dyDescent="0.3"/>
    <row r="18" spans="1:19" ht="15.75" thickBot="1" x14ac:dyDescent="0.3">
      <c r="A18" s="126" t="s">
        <v>49</v>
      </c>
      <c r="B18" s="127"/>
      <c r="C18" s="127"/>
      <c r="D18" s="127"/>
      <c r="E18" s="127"/>
      <c r="F18" s="127"/>
      <c r="G18" s="128"/>
      <c r="H18" s="126" t="s">
        <v>437</v>
      </c>
      <c r="I18" s="127"/>
      <c r="J18" s="127"/>
      <c r="K18" s="127"/>
      <c r="L18" s="127"/>
      <c r="M18" s="127"/>
      <c r="N18" s="127"/>
      <c r="O18" s="128"/>
    </row>
    <row r="19" spans="1:19" s="57" customFormat="1" ht="26.25" x14ac:dyDescent="0.25">
      <c r="A19" s="58" t="s">
        <v>2</v>
      </c>
      <c r="B19" s="58" t="s">
        <v>6</v>
      </c>
      <c r="C19" s="59" t="s">
        <v>435</v>
      </c>
      <c r="D19" s="60" t="s">
        <v>125</v>
      </c>
      <c r="E19" s="61" t="s">
        <v>12</v>
      </c>
      <c r="F19" s="61" t="s">
        <v>427</v>
      </c>
      <c r="G19" s="61" t="s">
        <v>428</v>
      </c>
      <c r="H19" s="62" t="s">
        <v>429</v>
      </c>
      <c r="I19" s="62" t="s">
        <v>430</v>
      </c>
      <c r="J19" s="62" t="s">
        <v>433</v>
      </c>
      <c r="K19" s="63" t="s">
        <v>434</v>
      </c>
      <c r="L19" s="63" t="s">
        <v>431</v>
      </c>
      <c r="M19" s="64" t="s">
        <v>432</v>
      </c>
      <c r="N19" s="64" t="s">
        <v>436</v>
      </c>
      <c r="O19" s="65" t="s">
        <v>1</v>
      </c>
      <c r="P19" s="50" t="s">
        <v>150</v>
      </c>
      <c r="Q19" s="51" t="s">
        <v>280</v>
      </c>
      <c r="R19" s="55" t="s">
        <v>14</v>
      </c>
      <c r="S19" s="66" t="s">
        <v>290</v>
      </c>
    </row>
    <row r="20" spans="1:19" x14ac:dyDescent="0.25">
      <c r="A20" s="131"/>
      <c r="B20" s="111"/>
      <c r="C20" s="132"/>
      <c r="D20" s="133"/>
      <c r="E20" s="133"/>
      <c r="F20" s="134"/>
      <c r="G20" s="135"/>
      <c r="H20" s="130"/>
      <c r="I20" s="5">
        <f t="shared" ref="I20:I25" si="0">1*(L20/10)</f>
        <v>0</v>
      </c>
      <c r="J20" s="129"/>
      <c r="K20" s="67">
        <f>+H20*I20/1000</f>
        <v>0</v>
      </c>
      <c r="L20" s="130"/>
      <c r="M20" s="5">
        <f>+K20*100</f>
        <v>0</v>
      </c>
      <c r="N20" s="5" t="e">
        <f>+M20*(J20/G20)</f>
        <v>#DIV/0!</v>
      </c>
      <c r="O20" s="129"/>
      <c r="P20" s="129"/>
      <c r="Q20" s="129"/>
      <c r="R20" s="111"/>
      <c r="S20" s="112"/>
    </row>
    <row r="21" spans="1:19" x14ac:dyDescent="0.25">
      <c r="A21" s="136"/>
      <c r="B21" s="111"/>
      <c r="C21" s="137"/>
      <c r="D21" s="138"/>
      <c r="E21" s="138"/>
      <c r="F21" s="134"/>
      <c r="G21" s="135"/>
      <c r="H21" s="130"/>
      <c r="I21" s="5">
        <f t="shared" si="0"/>
        <v>0</v>
      </c>
      <c r="J21" s="129"/>
      <c r="K21" s="67">
        <f t="shared" ref="K21:K25" si="1">+H21*I21/1000</f>
        <v>0</v>
      </c>
      <c r="L21" s="130"/>
      <c r="M21" s="5">
        <f t="shared" ref="M21:M25" si="2">+K21*100</f>
        <v>0</v>
      </c>
      <c r="N21" s="5" t="e">
        <f t="shared" ref="N21:N25" si="3">+M21*(J21/G21)</f>
        <v>#DIV/0!</v>
      </c>
      <c r="O21" s="129"/>
      <c r="P21" s="129"/>
      <c r="Q21" s="129"/>
      <c r="R21" s="111"/>
      <c r="S21" s="112"/>
    </row>
    <row r="22" spans="1:19" x14ac:dyDescent="0.25">
      <c r="A22" s="136"/>
      <c r="B22" s="111"/>
      <c r="C22" s="137"/>
      <c r="D22" s="138"/>
      <c r="E22" s="138"/>
      <c r="F22" s="134"/>
      <c r="G22" s="135"/>
      <c r="H22" s="130"/>
      <c r="I22" s="5">
        <f t="shared" si="0"/>
        <v>0</v>
      </c>
      <c r="J22" s="129"/>
      <c r="K22" s="67">
        <f t="shared" si="1"/>
        <v>0</v>
      </c>
      <c r="L22" s="130"/>
      <c r="M22" s="5">
        <f t="shared" si="2"/>
        <v>0</v>
      </c>
      <c r="N22" s="5" t="e">
        <f t="shared" si="3"/>
        <v>#DIV/0!</v>
      </c>
      <c r="O22" s="129"/>
      <c r="P22" s="129"/>
      <c r="Q22" s="129"/>
      <c r="R22" s="111"/>
      <c r="S22" s="112"/>
    </row>
    <row r="23" spans="1:19" x14ac:dyDescent="0.25">
      <c r="A23" s="136"/>
      <c r="B23" s="111"/>
      <c r="C23" s="137"/>
      <c r="D23" s="138"/>
      <c r="E23" s="138"/>
      <c r="F23" s="134"/>
      <c r="G23" s="135"/>
      <c r="H23" s="130"/>
      <c r="I23" s="5">
        <f t="shared" si="0"/>
        <v>0</v>
      </c>
      <c r="J23" s="129"/>
      <c r="K23" s="67">
        <f t="shared" si="1"/>
        <v>0</v>
      </c>
      <c r="L23" s="130"/>
      <c r="M23" s="5">
        <f t="shared" si="2"/>
        <v>0</v>
      </c>
      <c r="N23" s="5" t="e">
        <f t="shared" si="3"/>
        <v>#DIV/0!</v>
      </c>
      <c r="O23" s="129"/>
      <c r="P23" s="129"/>
      <c r="Q23" s="129"/>
      <c r="R23" s="111"/>
      <c r="S23" s="112"/>
    </row>
    <row r="24" spans="1:19" x14ac:dyDescent="0.25">
      <c r="A24" s="136"/>
      <c r="B24" s="111"/>
      <c r="C24" s="137"/>
      <c r="D24" s="138"/>
      <c r="E24" s="138"/>
      <c r="F24" s="134"/>
      <c r="G24" s="135"/>
      <c r="H24" s="130"/>
      <c r="I24" s="5">
        <f t="shared" si="0"/>
        <v>0</v>
      </c>
      <c r="J24" s="129"/>
      <c r="K24" s="67">
        <f t="shared" si="1"/>
        <v>0</v>
      </c>
      <c r="L24" s="130"/>
      <c r="M24" s="5">
        <f t="shared" si="2"/>
        <v>0</v>
      </c>
      <c r="N24" s="5" t="e">
        <f t="shared" si="3"/>
        <v>#DIV/0!</v>
      </c>
      <c r="O24" s="129"/>
      <c r="P24" s="129"/>
      <c r="Q24" s="129"/>
      <c r="R24" s="111"/>
      <c r="S24" s="112"/>
    </row>
    <row r="25" spans="1:19" x14ac:dyDescent="0.25">
      <c r="A25" s="139"/>
      <c r="B25" s="111"/>
      <c r="C25" s="140"/>
      <c r="D25" s="141"/>
      <c r="E25" s="141"/>
      <c r="F25" s="134"/>
      <c r="G25" s="135"/>
      <c r="H25" s="130"/>
      <c r="I25" s="5">
        <f t="shared" si="0"/>
        <v>0</v>
      </c>
      <c r="J25" s="129"/>
      <c r="K25" s="67">
        <f t="shared" si="1"/>
        <v>0</v>
      </c>
      <c r="L25" s="130"/>
      <c r="M25" s="5">
        <f t="shared" si="2"/>
        <v>0</v>
      </c>
      <c r="N25" s="5" t="e">
        <f t="shared" si="3"/>
        <v>#DIV/0!</v>
      </c>
      <c r="O25" s="129"/>
      <c r="P25" s="129"/>
      <c r="Q25" s="129"/>
      <c r="R25" s="111"/>
      <c r="S25" s="112"/>
    </row>
  </sheetData>
  <sheetProtection algorithmName="SHA-512" hashValue="jYjmo3WoaRjnaX0xdnc/0nTrnAA+1WeKWyLE2nXP5H3fp0Go1+OqX/qln+CJS2amzxZLvD6XIz6UnLf1nRsH2g==" saltValue="Udshaytij2n9f5f5pwPj3A==" spinCount="100000" sheet="1" objects="1" scenarios="1"/>
  <autoFilter ref="A19:S19" xr:uid="{00000000-0009-0000-0000-000001000000}"/>
  <mergeCells count="17">
    <mergeCell ref="C20:C25"/>
    <mergeCell ref="A1:B3"/>
    <mergeCell ref="C1:N2"/>
    <mergeCell ref="C3:N3"/>
    <mergeCell ref="A4:P4"/>
    <mergeCell ref="E5:F5"/>
    <mergeCell ref="M5:N5"/>
    <mergeCell ref="A18:G18"/>
    <mergeCell ref="H18:O18"/>
    <mergeCell ref="S20:S25"/>
    <mergeCell ref="R20:R25"/>
    <mergeCell ref="B6:C6"/>
    <mergeCell ref="E6:F6"/>
    <mergeCell ref="A20:A25"/>
    <mergeCell ref="B20:B25"/>
    <mergeCell ref="D20:D25"/>
    <mergeCell ref="E20:E25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8"/>
  <sheetViews>
    <sheetView workbookViewId="0">
      <selection sqref="A1:H47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27.5703125" bestFit="1" customWidth="1"/>
    <col min="5" max="5" width="13.42578125" bestFit="1" customWidth="1"/>
    <col min="6" max="6" width="15.5703125" bestFit="1" customWidth="1"/>
    <col min="7" max="7" width="12" bestFit="1" customWidth="1"/>
    <col min="8" max="8" width="25" bestFit="1" customWidth="1"/>
    <col min="9" max="9" width="9.7109375" bestFit="1" customWidth="1"/>
    <col min="10" max="10" width="18.140625" bestFit="1" customWidth="1"/>
    <col min="11" max="11" width="19.85546875" bestFit="1" customWidth="1"/>
  </cols>
  <sheetData>
    <row r="1" spans="1:11" x14ac:dyDescent="0.25">
      <c r="A1" t="s">
        <v>2</v>
      </c>
      <c r="B1" t="s">
        <v>125</v>
      </c>
      <c r="C1" t="s">
        <v>6</v>
      </c>
      <c r="D1" t="s">
        <v>12</v>
      </c>
      <c r="E1" t="s">
        <v>195</v>
      </c>
      <c r="F1" t="s">
        <v>5</v>
      </c>
      <c r="G1" t="s">
        <v>1</v>
      </c>
      <c r="H1" t="s">
        <v>150</v>
      </c>
      <c r="I1" t="s">
        <v>280</v>
      </c>
      <c r="J1" t="s">
        <v>14</v>
      </c>
      <c r="K1" t="s">
        <v>290</v>
      </c>
    </row>
    <row r="2" spans="1:11" x14ac:dyDescent="0.25">
      <c r="A2" s="23">
        <v>43160</v>
      </c>
      <c r="B2" t="s">
        <v>127</v>
      </c>
      <c r="C2" t="s">
        <v>116</v>
      </c>
      <c r="D2" t="s">
        <v>35</v>
      </c>
      <c r="F2">
        <v>1.0458117538840659E-2</v>
      </c>
      <c r="G2" t="s">
        <v>196</v>
      </c>
      <c r="H2" t="s">
        <v>151</v>
      </c>
      <c r="I2" t="s">
        <v>273</v>
      </c>
    </row>
    <row r="3" spans="1:11" x14ac:dyDescent="0.25">
      <c r="A3" s="23">
        <v>43166</v>
      </c>
      <c r="B3" t="s">
        <v>127</v>
      </c>
      <c r="C3" t="s">
        <v>133</v>
      </c>
      <c r="D3" t="s">
        <v>27</v>
      </c>
      <c r="G3" t="s">
        <v>196</v>
      </c>
      <c r="H3" t="s">
        <v>151</v>
      </c>
      <c r="I3" t="s">
        <v>273</v>
      </c>
    </row>
    <row r="4" spans="1:11" x14ac:dyDescent="0.25">
      <c r="A4" s="23">
        <v>43166</v>
      </c>
      <c r="B4" t="s">
        <v>127</v>
      </c>
      <c r="C4" t="s">
        <v>134</v>
      </c>
      <c r="D4" t="s">
        <v>27</v>
      </c>
      <c r="F4">
        <v>0.19351290819285172</v>
      </c>
      <c r="G4" t="s">
        <v>196</v>
      </c>
      <c r="H4" t="s">
        <v>151</v>
      </c>
      <c r="I4" t="s">
        <v>273</v>
      </c>
    </row>
    <row r="5" spans="1:11" x14ac:dyDescent="0.25">
      <c r="A5" s="23">
        <v>43179</v>
      </c>
      <c r="B5" t="s">
        <v>127</v>
      </c>
      <c r="C5" t="s">
        <v>138</v>
      </c>
      <c r="D5" t="s">
        <v>27</v>
      </c>
      <c r="F5">
        <v>0.34825865672089523</v>
      </c>
      <c r="G5" t="s">
        <v>196</v>
      </c>
      <c r="H5" t="s">
        <v>151</v>
      </c>
      <c r="I5" t="s">
        <v>273</v>
      </c>
    </row>
    <row r="6" spans="1:11" x14ac:dyDescent="0.25">
      <c r="A6" s="23">
        <v>43179</v>
      </c>
      <c r="B6" t="s">
        <v>127</v>
      </c>
      <c r="C6" t="s">
        <v>139</v>
      </c>
      <c r="D6" t="s">
        <v>27</v>
      </c>
      <c r="F6">
        <v>0.21575842415758228</v>
      </c>
      <c r="G6" t="s">
        <v>196</v>
      </c>
      <c r="H6" t="s">
        <v>151</v>
      </c>
      <c r="I6" t="s">
        <v>273</v>
      </c>
    </row>
    <row r="7" spans="1:11" x14ac:dyDescent="0.25">
      <c r="A7" s="23">
        <v>43180</v>
      </c>
      <c r="B7" t="s">
        <v>127</v>
      </c>
      <c r="C7" t="s">
        <v>140</v>
      </c>
      <c r="D7" t="s">
        <v>27</v>
      </c>
      <c r="F7">
        <v>0.18799999999999956</v>
      </c>
      <c r="G7" t="s">
        <v>196</v>
      </c>
      <c r="H7" t="s">
        <v>151</v>
      </c>
      <c r="I7" t="s">
        <v>273</v>
      </c>
    </row>
    <row r="8" spans="1:11" x14ac:dyDescent="0.25">
      <c r="A8" s="23">
        <v>43180</v>
      </c>
      <c r="B8" t="s">
        <v>127</v>
      </c>
      <c r="C8" t="s">
        <v>141</v>
      </c>
      <c r="D8" t="s">
        <v>27</v>
      </c>
      <c r="F8">
        <v>0.18984860908345375</v>
      </c>
      <c r="G8" t="s">
        <v>196</v>
      </c>
      <c r="H8" t="s">
        <v>151</v>
      </c>
      <c r="I8" t="s">
        <v>273</v>
      </c>
    </row>
    <row r="9" spans="1:11" x14ac:dyDescent="0.25">
      <c r="A9" s="23">
        <v>43181</v>
      </c>
      <c r="B9" t="s">
        <v>127</v>
      </c>
      <c r="C9" t="s">
        <v>135</v>
      </c>
      <c r="D9" t="s">
        <v>27</v>
      </c>
      <c r="G9" t="s">
        <v>196</v>
      </c>
      <c r="H9" t="s">
        <v>151</v>
      </c>
      <c r="I9" t="s">
        <v>273</v>
      </c>
    </row>
    <row r="10" spans="1:11" x14ac:dyDescent="0.25">
      <c r="A10" s="23">
        <v>43185</v>
      </c>
      <c r="B10" t="s">
        <v>127</v>
      </c>
      <c r="C10" t="s">
        <v>66</v>
      </c>
      <c r="D10" t="s">
        <v>25</v>
      </c>
      <c r="G10" t="s">
        <v>196</v>
      </c>
      <c r="H10" t="s">
        <v>151</v>
      </c>
      <c r="I10" t="s">
        <v>273</v>
      </c>
    </row>
    <row r="11" spans="1:11" x14ac:dyDescent="0.25">
      <c r="A11" s="23">
        <v>43185</v>
      </c>
      <c r="B11" t="s">
        <v>127</v>
      </c>
      <c r="C11" t="s">
        <v>67</v>
      </c>
      <c r="D11" t="s">
        <v>25</v>
      </c>
      <c r="G11" t="s">
        <v>196</v>
      </c>
      <c r="H11" t="s">
        <v>151</v>
      </c>
      <c r="I11" t="s">
        <v>273</v>
      </c>
    </row>
    <row r="12" spans="1:11" x14ac:dyDescent="0.25">
      <c r="A12" s="23">
        <v>43192</v>
      </c>
      <c r="B12" t="s">
        <v>127</v>
      </c>
      <c r="C12" t="s">
        <v>117</v>
      </c>
      <c r="D12" t="s">
        <v>35</v>
      </c>
      <c r="F12">
        <v>3.2796720327976027E-3</v>
      </c>
      <c r="G12" t="s">
        <v>196</v>
      </c>
      <c r="H12" t="s">
        <v>151</v>
      </c>
      <c r="I12" t="s">
        <v>273</v>
      </c>
    </row>
    <row r="13" spans="1:11" x14ac:dyDescent="0.25">
      <c r="A13" s="23">
        <v>43196</v>
      </c>
      <c r="B13" t="s">
        <v>127</v>
      </c>
      <c r="C13" t="s">
        <v>60</v>
      </c>
      <c r="D13" t="s">
        <v>23</v>
      </c>
      <c r="F13">
        <v>4.9796016318696394E-2</v>
      </c>
      <c r="G13" t="s">
        <v>196</v>
      </c>
      <c r="H13" t="s">
        <v>151</v>
      </c>
      <c r="I13" t="s">
        <v>273</v>
      </c>
    </row>
    <row r="14" spans="1:11" x14ac:dyDescent="0.25">
      <c r="A14" s="23">
        <v>43200</v>
      </c>
      <c r="B14" t="s">
        <v>127</v>
      </c>
      <c r="C14" t="s">
        <v>120</v>
      </c>
      <c r="D14" t="s">
        <v>38</v>
      </c>
      <c r="F14">
        <v>0.1048432250839859</v>
      </c>
      <c r="G14" t="s">
        <v>196</v>
      </c>
      <c r="H14" t="s">
        <v>151</v>
      </c>
      <c r="I14" t="s">
        <v>273</v>
      </c>
    </row>
    <row r="15" spans="1:11" x14ac:dyDescent="0.25">
      <c r="A15" s="23">
        <v>43208</v>
      </c>
      <c r="B15" t="s">
        <v>127</v>
      </c>
      <c r="C15" t="s">
        <v>105</v>
      </c>
      <c r="D15" t="s">
        <v>34</v>
      </c>
      <c r="F15">
        <v>0.38937478134839304</v>
      </c>
      <c r="G15" t="s">
        <v>196</v>
      </c>
      <c r="H15" t="s">
        <v>151</v>
      </c>
      <c r="I15" t="s">
        <v>273</v>
      </c>
    </row>
    <row r="16" spans="1:11" x14ac:dyDescent="0.25">
      <c r="A16" s="23">
        <v>43208</v>
      </c>
      <c r="B16" t="s">
        <v>127</v>
      </c>
      <c r="C16" t="s">
        <v>106</v>
      </c>
      <c r="D16" t="s">
        <v>34</v>
      </c>
      <c r="F16">
        <v>0.35514018691588756</v>
      </c>
      <c r="G16" t="s">
        <v>196</v>
      </c>
      <c r="H16" t="s">
        <v>151</v>
      </c>
      <c r="I16" t="s">
        <v>273</v>
      </c>
    </row>
    <row r="17" spans="1:9" x14ac:dyDescent="0.25">
      <c r="A17" s="23">
        <v>43209</v>
      </c>
      <c r="B17" t="s">
        <v>127</v>
      </c>
      <c r="C17" t="s">
        <v>107</v>
      </c>
      <c r="D17" t="s">
        <v>34</v>
      </c>
      <c r="F17">
        <v>0.43365485531510778</v>
      </c>
      <c r="G17" t="s">
        <v>196</v>
      </c>
      <c r="H17" t="s">
        <v>151</v>
      </c>
      <c r="I17" t="s">
        <v>273</v>
      </c>
    </row>
    <row r="18" spans="1:9" x14ac:dyDescent="0.25">
      <c r="A18" s="23">
        <v>43214</v>
      </c>
      <c r="B18" t="s">
        <v>127</v>
      </c>
      <c r="C18" t="s">
        <v>109</v>
      </c>
      <c r="D18" t="s">
        <v>34</v>
      </c>
      <c r="F18">
        <v>0.35873856764455836</v>
      </c>
      <c r="G18" t="s">
        <v>196</v>
      </c>
      <c r="H18" t="s">
        <v>151</v>
      </c>
      <c r="I18" t="s">
        <v>273</v>
      </c>
    </row>
    <row r="19" spans="1:9" x14ac:dyDescent="0.25">
      <c r="A19" s="23">
        <v>43222</v>
      </c>
      <c r="B19" t="s">
        <v>127</v>
      </c>
      <c r="C19" t="s">
        <v>98</v>
      </c>
      <c r="D19" t="s">
        <v>30</v>
      </c>
      <c r="F19">
        <v>7.2578548429030665E-2</v>
      </c>
      <c r="G19" t="s">
        <v>196</v>
      </c>
      <c r="H19" t="s">
        <v>151</v>
      </c>
      <c r="I19" t="s">
        <v>273</v>
      </c>
    </row>
    <row r="20" spans="1:9" x14ac:dyDescent="0.25">
      <c r="A20" s="23">
        <v>43223</v>
      </c>
      <c r="B20" t="s">
        <v>127</v>
      </c>
      <c r="C20" t="s">
        <v>70</v>
      </c>
      <c r="D20" t="s">
        <v>26</v>
      </c>
      <c r="F20">
        <v>0.29021940126943241</v>
      </c>
      <c r="G20" t="s">
        <v>196</v>
      </c>
      <c r="H20" t="s">
        <v>151</v>
      </c>
      <c r="I20" t="s">
        <v>273</v>
      </c>
    </row>
    <row r="21" spans="1:9" x14ac:dyDescent="0.25">
      <c r="A21" s="23">
        <v>43223</v>
      </c>
      <c r="B21" t="s">
        <v>127</v>
      </c>
      <c r="C21" t="s">
        <v>71</v>
      </c>
      <c r="D21" t="s">
        <v>26</v>
      </c>
      <c r="F21">
        <v>4.4182327069175902E-2</v>
      </c>
      <c r="G21" t="s">
        <v>196</v>
      </c>
      <c r="H21" t="s">
        <v>151</v>
      </c>
      <c r="I21" t="s">
        <v>273</v>
      </c>
    </row>
    <row r="22" spans="1:9" x14ac:dyDescent="0.25">
      <c r="A22" s="23">
        <v>43224</v>
      </c>
      <c r="B22" t="s">
        <v>127</v>
      </c>
      <c r="C22" t="s">
        <v>50</v>
      </c>
      <c r="D22" t="s">
        <v>22</v>
      </c>
      <c r="F22">
        <v>2.8394888919996426E-2</v>
      </c>
      <c r="G22" t="s">
        <v>196</v>
      </c>
      <c r="H22" t="s">
        <v>151</v>
      </c>
      <c r="I22" t="s">
        <v>273</v>
      </c>
    </row>
    <row r="23" spans="1:9" x14ac:dyDescent="0.25">
      <c r="A23" s="23">
        <v>43227</v>
      </c>
      <c r="B23" t="s">
        <v>127</v>
      </c>
      <c r="C23" t="s">
        <v>99</v>
      </c>
      <c r="D23" t="s">
        <v>30</v>
      </c>
      <c r="F23">
        <v>0.82254328517388942</v>
      </c>
      <c r="G23" t="s">
        <v>196</v>
      </c>
      <c r="H23" t="s">
        <v>151</v>
      </c>
      <c r="I23" t="s">
        <v>273</v>
      </c>
    </row>
    <row r="24" spans="1:9" x14ac:dyDescent="0.25">
      <c r="A24" s="23">
        <v>43227</v>
      </c>
      <c r="B24" t="s">
        <v>127</v>
      </c>
      <c r="C24" t="s">
        <v>70</v>
      </c>
      <c r="D24" t="s">
        <v>26</v>
      </c>
      <c r="F24">
        <v>0.3679611262198062</v>
      </c>
      <c r="G24" t="s">
        <v>196</v>
      </c>
      <c r="H24" t="s">
        <v>151</v>
      </c>
      <c r="I24" t="s">
        <v>273</v>
      </c>
    </row>
    <row r="25" spans="1:9" x14ac:dyDescent="0.25">
      <c r="A25" s="23">
        <v>43227</v>
      </c>
      <c r="B25" t="s">
        <v>127</v>
      </c>
      <c r="C25" t="s">
        <v>71</v>
      </c>
      <c r="D25" t="s">
        <v>26</v>
      </c>
      <c r="F25">
        <v>5.3832463455118704E-2</v>
      </c>
      <c r="G25" t="s">
        <v>196</v>
      </c>
      <c r="H25" t="s">
        <v>151</v>
      </c>
      <c r="I25" t="s">
        <v>273</v>
      </c>
    </row>
    <row r="26" spans="1:9" x14ac:dyDescent="0.25">
      <c r="A26" s="23">
        <v>43244</v>
      </c>
      <c r="B26" t="s">
        <v>127</v>
      </c>
      <c r="C26" t="s">
        <v>73</v>
      </c>
      <c r="D26" t="s">
        <v>26</v>
      </c>
      <c r="F26">
        <v>9.0659203358486901E-2</v>
      </c>
      <c r="G26" t="s">
        <v>196</v>
      </c>
      <c r="H26" t="s">
        <v>151</v>
      </c>
      <c r="I26" t="s">
        <v>273</v>
      </c>
    </row>
    <row r="27" spans="1:9" x14ac:dyDescent="0.25">
      <c r="A27" s="23">
        <v>43246</v>
      </c>
      <c r="B27" t="s">
        <v>127</v>
      </c>
      <c r="C27" t="s">
        <v>75</v>
      </c>
      <c r="D27" t="s">
        <v>26</v>
      </c>
      <c r="F27">
        <v>0.12894375857340445</v>
      </c>
      <c r="G27" t="s">
        <v>196</v>
      </c>
      <c r="H27" t="s">
        <v>151</v>
      </c>
      <c r="I27" t="s">
        <v>273</v>
      </c>
    </row>
    <row r="28" spans="1:9" x14ac:dyDescent="0.25">
      <c r="A28" s="23">
        <v>43256</v>
      </c>
      <c r="B28" t="s">
        <v>127</v>
      </c>
      <c r="C28" t="s">
        <v>101</v>
      </c>
      <c r="D28" t="s">
        <v>30</v>
      </c>
      <c r="F28">
        <v>1.6144349477678923E-2</v>
      </c>
      <c r="G28" t="s">
        <v>196</v>
      </c>
      <c r="H28" t="s">
        <v>151</v>
      </c>
      <c r="I28" t="s">
        <v>273</v>
      </c>
    </row>
    <row r="29" spans="1:9" x14ac:dyDescent="0.25">
      <c r="A29" s="23">
        <v>43272</v>
      </c>
      <c r="B29" t="s">
        <v>127</v>
      </c>
      <c r="C29" t="s">
        <v>52</v>
      </c>
      <c r="D29" t="s">
        <v>22</v>
      </c>
      <c r="F29">
        <v>0.10772276435770108</v>
      </c>
      <c r="G29" t="s">
        <v>196</v>
      </c>
      <c r="H29" t="s">
        <v>151</v>
      </c>
      <c r="I29" t="s">
        <v>273</v>
      </c>
    </row>
    <row r="30" spans="1:9" x14ac:dyDescent="0.25">
      <c r="A30" s="23">
        <v>43276</v>
      </c>
      <c r="B30" t="s">
        <v>127</v>
      </c>
      <c r="C30" t="s">
        <v>95</v>
      </c>
      <c r="D30" t="s">
        <v>29</v>
      </c>
      <c r="F30">
        <v>7.3067119796095467E-2</v>
      </c>
      <c r="G30" t="s">
        <v>196</v>
      </c>
      <c r="H30" t="s">
        <v>151</v>
      </c>
      <c r="I30" t="s">
        <v>273</v>
      </c>
    </row>
    <row r="31" spans="1:9" x14ac:dyDescent="0.25">
      <c r="A31" s="23">
        <v>43276</v>
      </c>
      <c r="B31" t="s">
        <v>127</v>
      </c>
      <c r="C31" t="s">
        <v>92</v>
      </c>
      <c r="D31" t="s">
        <v>27</v>
      </c>
      <c r="G31" t="s">
        <v>196</v>
      </c>
      <c r="H31" t="s">
        <v>151</v>
      </c>
      <c r="I31" t="s">
        <v>273</v>
      </c>
    </row>
    <row r="32" spans="1:9" x14ac:dyDescent="0.25">
      <c r="A32" s="23">
        <v>43276</v>
      </c>
      <c r="B32" t="s">
        <v>127</v>
      </c>
      <c r="C32" t="s">
        <v>93</v>
      </c>
      <c r="D32" t="s">
        <v>27</v>
      </c>
      <c r="F32">
        <v>2.1599568008646331E-3</v>
      </c>
      <c r="G32" t="s">
        <v>196</v>
      </c>
      <c r="H32" t="s">
        <v>151</v>
      </c>
      <c r="I32" t="s">
        <v>273</v>
      </c>
    </row>
    <row r="33" spans="1:9" x14ac:dyDescent="0.25">
      <c r="A33" s="23">
        <v>43278</v>
      </c>
      <c r="B33" t="s">
        <v>127</v>
      </c>
      <c r="C33" t="s">
        <v>68</v>
      </c>
      <c r="D33" t="s">
        <v>25</v>
      </c>
      <c r="G33" t="s">
        <v>196</v>
      </c>
      <c r="H33" t="s">
        <v>151</v>
      </c>
      <c r="I33" t="s">
        <v>273</v>
      </c>
    </row>
    <row r="34" spans="1:9" x14ac:dyDescent="0.25">
      <c r="A34" s="23">
        <v>43286</v>
      </c>
      <c r="B34" t="s">
        <v>127</v>
      </c>
      <c r="C34" t="s">
        <v>56</v>
      </c>
      <c r="D34" t="s">
        <v>22</v>
      </c>
      <c r="F34">
        <v>5.7096574205547458E-2</v>
      </c>
      <c r="G34" t="s">
        <v>196</v>
      </c>
      <c r="H34" t="s">
        <v>151</v>
      </c>
      <c r="I34" t="s">
        <v>273</v>
      </c>
    </row>
    <row r="35" spans="1:9" x14ac:dyDescent="0.25">
      <c r="A35" s="23">
        <v>43286</v>
      </c>
      <c r="B35" t="s">
        <v>127</v>
      </c>
      <c r="C35" t="s">
        <v>57</v>
      </c>
      <c r="D35" t="s">
        <v>22</v>
      </c>
      <c r="G35" t="s">
        <v>196</v>
      </c>
      <c r="H35" t="s">
        <v>151</v>
      </c>
      <c r="I35" t="s">
        <v>273</v>
      </c>
    </row>
    <row r="36" spans="1:9" x14ac:dyDescent="0.25">
      <c r="A36" s="23">
        <v>43290</v>
      </c>
      <c r="B36" t="s">
        <v>127</v>
      </c>
      <c r="C36" t="s">
        <v>80</v>
      </c>
      <c r="D36" t="s">
        <v>26</v>
      </c>
      <c r="F36">
        <v>0.17374787563730876</v>
      </c>
      <c r="G36" t="s">
        <v>196</v>
      </c>
      <c r="H36" t="s">
        <v>151</v>
      </c>
      <c r="I36" t="s">
        <v>273</v>
      </c>
    </row>
    <row r="37" spans="1:9" x14ac:dyDescent="0.25">
      <c r="A37" s="23">
        <v>43290</v>
      </c>
      <c r="B37" t="s">
        <v>127</v>
      </c>
      <c r="C37" t="s">
        <v>79</v>
      </c>
      <c r="D37" t="s">
        <v>26</v>
      </c>
      <c r="F37">
        <v>0.17374787563730876</v>
      </c>
      <c r="G37" t="s">
        <v>196</v>
      </c>
      <c r="H37" t="s">
        <v>151</v>
      </c>
      <c r="I37" t="s">
        <v>273</v>
      </c>
    </row>
    <row r="38" spans="1:9" x14ac:dyDescent="0.25">
      <c r="A38" s="23">
        <v>43293</v>
      </c>
      <c r="B38" t="s">
        <v>127</v>
      </c>
      <c r="C38" t="s">
        <v>97</v>
      </c>
      <c r="D38" t="s">
        <v>29</v>
      </c>
      <c r="F38">
        <v>0.67442651146976906</v>
      </c>
      <c r="G38" t="s">
        <v>196</v>
      </c>
      <c r="H38" t="s">
        <v>151</v>
      </c>
      <c r="I38" t="s">
        <v>273</v>
      </c>
    </row>
    <row r="39" spans="1:9" x14ac:dyDescent="0.25">
      <c r="A39" s="23">
        <v>43295</v>
      </c>
      <c r="B39" t="s">
        <v>127</v>
      </c>
      <c r="C39" t="s">
        <v>115</v>
      </c>
      <c r="D39" t="s">
        <v>34</v>
      </c>
      <c r="F39">
        <v>0.28474373064241842</v>
      </c>
      <c r="G39" t="s">
        <v>196</v>
      </c>
      <c r="H39" t="s">
        <v>151</v>
      </c>
      <c r="I39" t="s">
        <v>273</v>
      </c>
    </row>
    <row r="40" spans="1:9" x14ac:dyDescent="0.25">
      <c r="A40" s="23">
        <v>43298</v>
      </c>
      <c r="B40" t="s">
        <v>127</v>
      </c>
      <c r="C40" t="s">
        <v>83</v>
      </c>
      <c r="D40" t="s">
        <v>26</v>
      </c>
      <c r="F40">
        <v>0.16816972944870087</v>
      </c>
      <c r="G40" t="s">
        <v>196</v>
      </c>
      <c r="H40" t="s">
        <v>151</v>
      </c>
      <c r="I40" t="s">
        <v>273</v>
      </c>
    </row>
    <row r="41" spans="1:9" x14ac:dyDescent="0.25">
      <c r="A41" s="23">
        <v>43313</v>
      </c>
      <c r="B41" t="s">
        <v>127</v>
      </c>
      <c r="C41" t="s">
        <v>159</v>
      </c>
      <c r="D41" t="s">
        <v>127</v>
      </c>
      <c r="E41">
        <v>0.64480000000000004</v>
      </c>
      <c r="F41">
        <v>2.3531316363054566E-2</v>
      </c>
      <c r="G41" t="s">
        <v>196</v>
      </c>
      <c r="H41" t="s">
        <v>151</v>
      </c>
      <c r="I41" t="s">
        <v>273</v>
      </c>
    </row>
    <row r="42" spans="1:9" x14ac:dyDescent="0.25">
      <c r="A42" s="23">
        <v>43314</v>
      </c>
      <c r="B42" t="s">
        <v>127</v>
      </c>
      <c r="C42" t="s">
        <v>164</v>
      </c>
      <c r="D42" t="s">
        <v>127</v>
      </c>
      <c r="F42">
        <v>8.1785278649830033E-3</v>
      </c>
      <c r="G42" t="s">
        <v>196</v>
      </c>
      <c r="H42" t="s">
        <v>151</v>
      </c>
      <c r="I42" t="s">
        <v>273</v>
      </c>
    </row>
    <row r="43" spans="1:9" x14ac:dyDescent="0.25">
      <c r="A43" s="23">
        <v>43325</v>
      </c>
      <c r="B43" t="s">
        <v>127</v>
      </c>
      <c r="C43" t="s">
        <v>180</v>
      </c>
      <c r="D43" t="s">
        <v>23</v>
      </c>
      <c r="G43" t="s">
        <v>196</v>
      </c>
      <c r="H43" t="s">
        <v>151</v>
      </c>
      <c r="I43" t="s">
        <v>273</v>
      </c>
    </row>
    <row r="44" spans="1:9" x14ac:dyDescent="0.25">
      <c r="A44" s="23">
        <v>43327</v>
      </c>
      <c r="B44" t="s">
        <v>127</v>
      </c>
      <c r="C44" t="s">
        <v>169</v>
      </c>
      <c r="D44" t="s">
        <v>127</v>
      </c>
      <c r="F44">
        <v>1.8558144185583662E-2</v>
      </c>
      <c r="G44" t="s">
        <v>196</v>
      </c>
      <c r="H44" t="s">
        <v>151</v>
      </c>
      <c r="I44" t="s">
        <v>273</v>
      </c>
    </row>
    <row r="45" spans="1:9" x14ac:dyDescent="0.25">
      <c r="A45" s="23">
        <v>43335</v>
      </c>
      <c r="B45" t="s">
        <v>127</v>
      </c>
      <c r="C45" t="s">
        <v>190</v>
      </c>
      <c r="D45" t="s">
        <v>29</v>
      </c>
      <c r="F45">
        <v>2.5329111814685881E-3</v>
      </c>
      <c r="G45" t="s">
        <v>196</v>
      </c>
      <c r="H45" t="s">
        <v>151</v>
      </c>
      <c r="I45" t="s">
        <v>273</v>
      </c>
    </row>
    <row r="46" spans="1:9" x14ac:dyDescent="0.25">
      <c r="A46" s="23">
        <v>43335</v>
      </c>
      <c r="B46" t="s">
        <v>127</v>
      </c>
      <c r="C46" t="s">
        <v>190</v>
      </c>
      <c r="D46" t="s">
        <v>27</v>
      </c>
      <c r="E46">
        <v>0.1605</v>
      </c>
      <c r="F46">
        <v>2.1263789368428797E-3</v>
      </c>
      <c r="G46" t="s">
        <v>196</v>
      </c>
      <c r="H46" t="s">
        <v>151</v>
      </c>
      <c r="I46" t="s">
        <v>273</v>
      </c>
    </row>
    <row r="47" spans="1:9" x14ac:dyDescent="0.25">
      <c r="A47" s="23">
        <v>43339</v>
      </c>
      <c r="B47" t="s">
        <v>127</v>
      </c>
      <c r="C47" t="s">
        <v>194</v>
      </c>
      <c r="D47" t="s">
        <v>34</v>
      </c>
      <c r="F47">
        <v>7.299635018249837E-3</v>
      </c>
      <c r="G47" t="s">
        <v>196</v>
      </c>
      <c r="H47" t="s">
        <v>151</v>
      </c>
      <c r="I47" t="s">
        <v>273</v>
      </c>
    </row>
    <row r="48" spans="1:9" x14ac:dyDescent="0.25">
      <c r="A48">
        <v>43342</v>
      </c>
      <c r="B48" t="s">
        <v>127</v>
      </c>
      <c r="C48" t="s">
        <v>198</v>
      </c>
      <c r="D48" t="s">
        <v>23</v>
      </c>
      <c r="E48">
        <v>0.30570000000000003</v>
      </c>
      <c r="F48">
        <v>2.8696391623770221E-2</v>
      </c>
      <c r="G48" t="s">
        <v>196</v>
      </c>
      <c r="H48" t="s">
        <v>151</v>
      </c>
      <c r="I48" t="s">
        <v>273</v>
      </c>
    </row>
    <row r="49" spans="1:9" x14ac:dyDescent="0.25">
      <c r="A49">
        <v>43342</v>
      </c>
      <c r="B49" t="s">
        <v>127</v>
      </c>
      <c r="C49" t="s">
        <v>212</v>
      </c>
      <c r="D49" t="s">
        <v>22</v>
      </c>
      <c r="E49">
        <v>0.1045</v>
      </c>
      <c r="F49">
        <v>3.0375360000000472E-2</v>
      </c>
      <c r="G49" t="s">
        <v>196</v>
      </c>
      <c r="H49" t="s">
        <v>151</v>
      </c>
      <c r="I49" t="s">
        <v>273</v>
      </c>
    </row>
    <row r="50" spans="1:9" x14ac:dyDescent="0.25">
      <c r="A50">
        <v>43346</v>
      </c>
      <c r="B50" t="s">
        <v>127</v>
      </c>
      <c r="C50" t="s">
        <v>214</v>
      </c>
      <c r="D50" t="s">
        <v>22</v>
      </c>
      <c r="E50">
        <v>1E-4</v>
      </c>
      <c r="G50" t="s">
        <v>196</v>
      </c>
      <c r="H50" t="s">
        <v>151</v>
      </c>
      <c r="I50" t="s">
        <v>273</v>
      </c>
    </row>
    <row r="51" spans="1:9" x14ac:dyDescent="0.25">
      <c r="A51">
        <v>43347</v>
      </c>
      <c r="B51" t="s">
        <v>127</v>
      </c>
      <c r="C51" t="s">
        <v>201</v>
      </c>
      <c r="D51" t="s">
        <v>26</v>
      </c>
      <c r="E51">
        <v>0.76149999999999995</v>
      </c>
      <c r="F51">
        <v>4.7475854829034533E-2</v>
      </c>
      <c r="G51" t="s">
        <v>196</v>
      </c>
      <c r="H51" t="s">
        <v>151</v>
      </c>
      <c r="I51" t="s">
        <v>273</v>
      </c>
    </row>
    <row r="52" spans="1:9" x14ac:dyDescent="0.25">
      <c r="A52">
        <v>43347</v>
      </c>
      <c r="B52" t="s">
        <v>127</v>
      </c>
      <c r="C52" t="s">
        <v>209</v>
      </c>
      <c r="D52" t="s">
        <v>23</v>
      </c>
      <c r="E52">
        <v>0.1069</v>
      </c>
      <c r="F52">
        <v>1.5979299315312098E-2</v>
      </c>
      <c r="G52" t="s">
        <v>196</v>
      </c>
      <c r="H52" t="s">
        <v>151</v>
      </c>
      <c r="I52" t="s">
        <v>273</v>
      </c>
    </row>
    <row r="53" spans="1:9" x14ac:dyDescent="0.25">
      <c r="A53">
        <v>43347</v>
      </c>
      <c r="B53" t="s">
        <v>127</v>
      </c>
      <c r="C53" t="s">
        <v>219</v>
      </c>
      <c r="D53" t="s">
        <v>34</v>
      </c>
      <c r="E53">
        <v>5.28E-2</v>
      </c>
      <c r="F53">
        <v>1.7426040354336695E-3</v>
      </c>
      <c r="G53" t="s">
        <v>196</v>
      </c>
      <c r="H53" t="s">
        <v>151</v>
      </c>
      <c r="I53" t="s">
        <v>273</v>
      </c>
    </row>
    <row r="54" spans="1:9" x14ac:dyDescent="0.25">
      <c r="A54">
        <v>43350</v>
      </c>
      <c r="B54" t="s">
        <v>127</v>
      </c>
      <c r="C54" t="s">
        <v>220</v>
      </c>
      <c r="D54" t="s">
        <v>22</v>
      </c>
      <c r="F54">
        <v>1.1598144296911039E-2</v>
      </c>
      <c r="G54" t="s">
        <v>196</v>
      </c>
      <c r="H54" t="s">
        <v>151</v>
      </c>
      <c r="I54" t="s">
        <v>273</v>
      </c>
    </row>
    <row r="55" spans="1:9" x14ac:dyDescent="0.25">
      <c r="A55">
        <v>43353</v>
      </c>
      <c r="B55" t="s">
        <v>127</v>
      </c>
      <c r="C55" t="s">
        <v>222</v>
      </c>
      <c r="D55" t="s">
        <v>43</v>
      </c>
      <c r="E55">
        <v>1.3299999999999999E-2</v>
      </c>
      <c r="F55">
        <v>0.39468789217940753</v>
      </c>
      <c r="G55" t="s">
        <v>196</v>
      </c>
      <c r="H55" t="s">
        <v>151</v>
      </c>
      <c r="I55" t="s">
        <v>273</v>
      </c>
    </row>
    <row r="56" spans="1:9" x14ac:dyDescent="0.25">
      <c r="A56">
        <v>43353</v>
      </c>
      <c r="B56" t="s">
        <v>127</v>
      </c>
      <c r="C56" t="s">
        <v>224</v>
      </c>
      <c r="D56" t="s">
        <v>23</v>
      </c>
      <c r="F56">
        <v>8.8544062068825855E-2</v>
      </c>
      <c r="G56" t="s">
        <v>196</v>
      </c>
      <c r="H56" t="s">
        <v>151</v>
      </c>
      <c r="I56" t="s">
        <v>273</v>
      </c>
    </row>
    <row r="57" spans="1:9" x14ac:dyDescent="0.25">
      <c r="A57">
        <v>43354</v>
      </c>
      <c r="B57" t="s">
        <v>127</v>
      </c>
      <c r="C57" t="s">
        <v>225</v>
      </c>
      <c r="D57" t="s">
        <v>35</v>
      </c>
      <c r="F57">
        <v>0.13873502769501411</v>
      </c>
      <c r="G57" t="s">
        <v>196</v>
      </c>
      <c r="H57" t="s">
        <v>151</v>
      </c>
      <c r="I57" t="s">
        <v>273</v>
      </c>
    </row>
    <row r="58" spans="1:9" x14ac:dyDescent="0.25">
      <c r="A58">
        <v>43354</v>
      </c>
      <c r="B58" t="s">
        <v>127</v>
      </c>
      <c r="C58" t="s">
        <v>226</v>
      </c>
      <c r="D58" t="s">
        <v>27</v>
      </c>
      <c r="G58" t="s">
        <v>196</v>
      </c>
      <c r="H58" t="s">
        <v>151</v>
      </c>
      <c r="I58" t="s">
        <v>273</v>
      </c>
    </row>
    <row r="59" spans="1:9" x14ac:dyDescent="0.25">
      <c r="A59">
        <v>43355</v>
      </c>
      <c r="B59" t="s">
        <v>127</v>
      </c>
      <c r="C59" t="s">
        <v>231</v>
      </c>
      <c r="D59" t="s">
        <v>22</v>
      </c>
      <c r="F59">
        <v>5.0855931525475247E-2</v>
      </c>
      <c r="G59" t="s">
        <v>196</v>
      </c>
      <c r="H59" t="s">
        <v>151</v>
      </c>
      <c r="I59" t="s">
        <v>273</v>
      </c>
    </row>
    <row r="60" spans="1:9" x14ac:dyDescent="0.25">
      <c r="A60">
        <v>43356</v>
      </c>
      <c r="B60" t="s">
        <v>127</v>
      </c>
      <c r="C60" t="s">
        <v>237</v>
      </c>
      <c r="D60" t="s">
        <v>26</v>
      </c>
      <c r="E60">
        <v>0.52890000000000004</v>
      </c>
      <c r="F60">
        <v>0.24631848452123759</v>
      </c>
      <c r="G60" t="s">
        <v>196</v>
      </c>
      <c r="H60" t="s">
        <v>151</v>
      </c>
      <c r="I60" t="s">
        <v>273</v>
      </c>
    </row>
    <row r="61" spans="1:9" x14ac:dyDescent="0.25">
      <c r="A61">
        <v>43356</v>
      </c>
      <c r="B61" t="s">
        <v>127</v>
      </c>
      <c r="C61" t="s">
        <v>238</v>
      </c>
      <c r="D61" t="s">
        <v>34</v>
      </c>
      <c r="E61">
        <v>0.51239999999999997</v>
      </c>
      <c r="F61">
        <v>0.19317552946823138</v>
      </c>
      <c r="G61" t="s">
        <v>196</v>
      </c>
      <c r="H61" t="s">
        <v>151</v>
      </c>
      <c r="I61" t="s">
        <v>273</v>
      </c>
    </row>
    <row r="62" spans="1:9" x14ac:dyDescent="0.25">
      <c r="A62">
        <v>43360</v>
      </c>
      <c r="B62" t="s">
        <v>127</v>
      </c>
      <c r="C62" t="s">
        <v>241</v>
      </c>
      <c r="D62" t="s">
        <v>34</v>
      </c>
      <c r="F62">
        <v>2.2398208143353171E-3</v>
      </c>
      <c r="G62" t="s">
        <v>196</v>
      </c>
      <c r="H62" t="s">
        <v>151</v>
      </c>
      <c r="I62" t="s">
        <v>273</v>
      </c>
    </row>
    <row r="63" spans="1:9" x14ac:dyDescent="0.25">
      <c r="A63">
        <v>43362</v>
      </c>
      <c r="B63" t="s">
        <v>127</v>
      </c>
      <c r="C63" t="s">
        <v>242</v>
      </c>
      <c r="D63" t="s">
        <v>23</v>
      </c>
      <c r="F63">
        <v>7.1238545669525394E-2</v>
      </c>
      <c r="G63" t="s">
        <v>196</v>
      </c>
      <c r="H63" t="s">
        <v>151</v>
      </c>
      <c r="I63" t="s">
        <v>273</v>
      </c>
    </row>
    <row r="64" spans="1:9" x14ac:dyDescent="0.25">
      <c r="A64">
        <v>43362</v>
      </c>
      <c r="B64" t="s">
        <v>127</v>
      </c>
      <c r="C64" t="s">
        <v>243</v>
      </c>
      <c r="D64" t="s">
        <v>34</v>
      </c>
      <c r="E64">
        <v>0.51419999999999999</v>
      </c>
      <c r="F64">
        <v>0.20541187289301979</v>
      </c>
      <c r="G64" t="s">
        <v>196</v>
      </c>
      <c r="H64" t="s">
        <v>151</v>
      </c>
      <c r="I64" t="s">
        <v>273</v>
      </c>
    </row>
    <row r="65" spans="1:11" x14ac:dyDescent="0.25">
      <c r="A65">
        <v>43363</v>
      </c>
      <c r="B65" t="s">
        <v>127</v>
      </c>
      <c r="C65" t="s">
        <v>285</v>
      </c>
      <c r="D65" t="s">
        <v>26</v>
      </c>
      <c r="E65">
        <v>0.76880000000000004</v>
      </c>
      <c r="F65">
        <v>4.5198694516971817E-2</v>
      </c>
      <c r="G65" t="s">
        <v>196</v>
      </c>
      <c r="H65" t="s">
        <v>151</v>
      </c>
      <c r="I65" t="s">
        <v>273</v>
      </c>
      <c r="K65" t="s">
        <v>291</v>
      </c>
    </row>
    <row r="66" spans="1:11" x14ac:dyDescent="0.25">
      <c r="A66">
        <v>43364</v>
      </c>
      <c r="B66" t="s">
        <v>127</v>
      </c>
      <c r="C66" t="s">
        <v>288</v>
      </c>
      <c r="D66" t="s">
        <v>25</v>
      </c>
      <c r="E66">
        <v>0.98540000000000005</v>
      </c>
      <c r="G66" t="s">
        <v>196</v>
      </c>
      <c r="H66" t="s">
        <v>151</v>
      </c>
      <c r="I66" t="s">
        <v>273</v>
      </c>
      <c r="K66" t="s">
        <v>291</v>
      </c>
    </row>
    <row r="67" spans="1:11" x14ac:dyDescent="0.25">
      <c r="A67">
        <v>43367</v>
      </c>
      <c r="B67" t="s">
        <v>127</v>
      </c>
      <c r="C67" t="s">
        <v>292</v>
      </c>
      <c r="D67" t="s">
        <v>44</v>
      </c>
      <c r="F67">
        <v>4.5040605534967443E-2</v>
      </c>
      <c r="G67" t="s">
        <v>196</v>
      </c>
      <c r="H67" t="s">
        <v>151</v>
      </c>
      <c r="I67" t="s">
        <v>273</v>
      </c>
      <c r="K67" t="s">
        <v>301</v>
      </c>
    </row>
    <row r="68" spans="1:11" x14ac:dyDescent="0.25">
      <c r="A68">
        <v>43367</v>
      </c>
      <c r="B68" t="s">
        <v>127</v>
      </c>
      <c r="C68" t="s">
        <v>295</v>
      </c>
      <c r="D68" t="s">
        <v>30</v>
      </c>
      <c r="E68">
        <v>0.94379999999999997</v>
      </c>
      <c r="G68" t="s">
        <v>196</v>
      </c>
      <c r="H68" t="s">
        <v>151</v>
      </c>
      <c r="I68" t="s">
        <v>273</v>
      </c>
      <c r="K68" t="s">
        <v>301</v>
      </c>
    </row>
    <row r="69" spans="1:11" x14ac:dyDescent="0.25">
      <c r="A69">
        <v>43369</v>
      </c>
      <c r="B69" t="s">
        <v>127</v>
      </c>
      <c r="C69" t="s">
        <v>304</v>
      </c>
      <c r="D69" t="s">
        <v>34</v>
      </c>
      <c r="E69">
        <v>0.66720000000000002</v>
      </c>
      <c r="F69">
        <v>1.8060165186707371E-2</v>
      </c>
      <c r="G69" t="s">
        <v>196</v>
      </c>
      <c r="H69" t="s">
        <v>151</v>
      </c>
      <c r="I69" t="s">
        <v>273</v>
      </c>
      <c r="K69" t="s">
        <v>302</v>
      </c>
    </row>
    <row r="70" spans="1:11" x14ac:dyDescent="0.25">
      <c r="A70">
        <v>43369</v>
      </c>
      <c r="B70" t="s">
        <v>127</v>
      </c>
      <c r="C70" t="s">
        <v>305</v>
      </c>
      <c r="D70" t="s">
        <v>25</v>
      </c>
      <c r="E70">
        <v>0.92710000000000004</v>
      </c>
      <c r="G70" t="s">
        <v>196</v>
      </c>
      <c r="H70" t="s">
        <v>151</v>
      </c>
      <c r="I70" t="s">
        <v>273</v>
      </c>
      <c r="K70" t="s">
        <v>302</v>
      </c>
    </row>
    <row r="71" spans="1:11" x14ac:dyDescent="0.25">
      <c r="A71">
        <v>43370</v>
      </c>
      <c r="B71" t="s">
        <v>127</v>
      </c>
      <c r="C71" t="s">
        <v>354</v>
      </c>
      <c r="D71" t="s">
        <v>34</v>
      </c>
      <c r="E71">
        <v>0.51949999999999996</v>
      </c>
      <c r="F71">
        <v>0.19071065701292539</v>
      </c>
      <c r="G71" t="s">
        <v>196</v>
      </c>
      <c r="H71" t="s">
        <v>151</v>
      </c>
      <c r="I71" t="s">
        <v>273</v>
      </c>
      <c r="K71" t="s">
        <v>357</v>
      </c>
    </row>
    <row r="72" spans="1:11" x14ac:dyDescent="0.25">
      <c r="A72">
        <v>43371</v>
      </c>
      <c r="B72" t="s">
        <v>127</v>
      </c>
      <c r="C72" t="s">
        <v>306</v>
      </c>
      <c r="D72" t="s">
        <v>38</v>
      </c>
      <c r="E72">
        <v>0.71499999999999997</v>
      </c>
      <c r="F72">
        <v>3.2531562614444891E-2</v>
      </c>
      <c r="G72" t="s">
        <v>196</v>
      </c>
      <c r="H72" t="s">
        <v>151</v>
      </c>
      <c r="I72" t="s">
        <v>273</v>
      </c>
      <c r="K72" t="s">
        <v>307</v>
      </c>
    </row>
    <row r="73" spans="1:11" x14ac:dyDescent="0.25">
      <c r="A73">
        <v>43371</v>
      </c>
      <c r="B73" t="s">
        <v>127</v>
      </c>
      <c r="C73" t="s">
        <v>308</v>
      </c>
      <c r="D73" t="s">
        <v>23</v>
      </c>
      <c r="F73">
        <v>0.20072744714017426</v>
      </c>
      <c r="G73" t="s">
        <v>196</v>
      </c>
      <c r="H73" t="s">
        <v>151</v>
      </c>
      <c r="I73" t="s">
        <v>273</v>
      </c>
      <c r="K73" t="s">
        <v>307</v>
      </c>
    </row>
    <row r="74" spans="1:11" x14ac:dyDescent="0.25">
      <c r="A74">
        <v>43374</v>
      </c>
      <c r="B74" t="s">
        <v>127</v>
      </c>
      <c r="C74" t="s">
        <v>311</v>
      </c>
      <c r="D74" t="s">
        <v>22</v>
      </c>
      <c r="G74" t="s">
        <v>196</v>
      </c>
      <c r="H74" t="s">
        <v>151</v>
      </c>
      <c r="I74" t="s">
        <v>273</v>
      </c>
      <c r="K74" t="s">
        <v>307</v>
      </c>
    </row>
    <row r="75" spans="1:11" x14ac:dyDescent="0.25">
      <c r="A75">
        <v>43376</v>
      </c>
      <c r="B75" t="s">
        <v>127</v>
      </c>
      <c r="C75" t="s">
        <v>313</v>
      </c>
      <c r="D75" t="s">
        <v>22</v>
      </c>
      <c r="F75">
        <v>7.4976755227615967E-3</v>
      </c>
      <c r="G75" t="s">
        <v>196</v>
      </c>
      <c r="H75" t="s">
        <v>151</v>
      </c>
      <c r="I75" t="s">
        <v>273</v>
      </c>
      <c r="K75" t="s">
        <v>319</v>
      </c>
    </row>
    <row r="76" spans="1:11" x14ac:dyDescent="0.25">
      <c r="A76">
        <v>43376</v>
      </c>
      <c r="B76" t="s">
        <v>127</v>
      </c>
      <c r="C76" t="s">
        <v>313</v>
      </c>
      <c r="D76" t="s">
        <v>22</v>
      </c>
      <c r="F76">
        <v>9.3666885094232186E-3</v>
      </c>
      <c r="G76" t="s">
        <v>196</v>
      </c>
      <c r="H76" t="s">
        <v>151</v>
      </c>
      <c r="I76" t="s">
        <v>273</v>
      </c>
      <c r="K76" t="s">
        <v>319</v>
      </c>
    </row>
    <row r="77" spans="1:11" x14ac:dyDescent="0.25">
      <c r="A77">
        <v>43376</v>
      </c>
      <c r="B77" t="s">
        <v>127</v>
      </c>
      <c r="C77" t="s">
        <v>358</v>
      </c>
      <c r="D77" t="s">
        <v>34</v>
      </c>
      <c r="E77">
        <v>0.5252</v>
      </c>
      <c r="F77">
        <v>0.18707319276506471</v>
      </c>
      <c r="G77" t="s">
        <v>196</v>
      </c>
      <c r="H77" t="s">
        <v>151</v>
      </c>
      <c r="I77" t="s">
        <v>273</v>
      </c>
      <c r="K77" t="s">
        <v>357</v>
      </c>
    </row>
    <row r="78" spans="1:11" x14ac:dyDescent="0.25">
      <c r="A78">
        <v>43377</v>
      </c>
      <c r="B78" t="s">
        <v>127</v>
      </c>
      <c r="C78" t="s">
        <v>299</v>
      </c>
      <c r="D78" t="s">
        <v>30</v>
      </c>
      <c r="E78">
        <v>0.56669999999999998</v>
      </c>
      <c r="F78">
        <v>4.5722206028098187E-3</v>
      </c>
      <c r="G78" t="s">
        <v>196</v>
      </c>
      <c r="H78" t="s">
        <v>151</v>
      </c>
      <c r="I78" t="s">
        <v>273</v>
      </c>
      <c r="K78" t="s">
        <v>319</v>
      </c>
    </row>
    <row r="79" spans="1:11" x14ac:dyDescent="0.25">
      <c r="A79">
        <v>43377</v>
      </c>
      <c r="B79" t="s">
        <v>127</v>
      </c>
      <c r="C79" t="s">
        <v>325</v>
      </c>
      <c r="D79" t="s">
        <v>44</v>
      </c>
      <c r="E79">
        <v>0.4289</v>
      </c>
      <c r="F79">
        <v>6.853645041885674E-3</v>
      </c>
      <c r="G79" t="s">
        <v>196</v>
      </c>
      <c r="H79" t="s">
        <v>151</v>
      </c>
      <c r="I79" t="s">
        <v>273</v>
      </c>
      <c r="K79" t="s">
        <v>326</v>
      </c>
    </row>
    <row r="80" spans="1:11" x14ac:dyDescent="0.25">
      <c r="A80">
        <v>43381</v>
      </c>
      <c r="B80" t="s">
        <v>127</v>
      </c>
      <c r="C80" t="s">
        <v>331</v>
      </c>
      <c r="D80" t="s">
        <v>30</v>
      </c>
      <c r="E80">
        <v>0.47949999999999998</v>
      </c>
      <c r="F80">
        <v>0.40183387909566748</v>
      </c>
      <c r="G80" t="s">
        <v>196</v>
      </c>
      <c r="H80" t="s">
        <v>151</v>
      </c>
      <c r="I80" t="s">
        <v>273</v>
      </c>
      <c r="K80" t="s">
        <v>332</v>
      </c>
    </row>
    <row r="81" spans="1:11" x14ac:dyDescent="0.25">
      <c r="A81">
        <v>43383</v>
      </c>
      <c r="B81" t="s">
        <v>127</v>
      </c>
      <c r="C81" t="s">
        <v>333</v>
      </c>
      <c r="D81" t="s">
        <v>23</v>
      </c>
      <c r="F81">
        <v>1.8194706994328493E-2</v>
      </c>
      <c r="G81" t="s">
        <v>196</v>
      </c>
      <c r="H81" t="s">
        <v>151</v>
      </c>
      <c r="I81" t="s">
        <v>273</v>
      </c>
      <c r="K81" t="s">
        <v>338</v>
      </c>
    </row>
    <row r="82" spans="1:11" x14ac:dyDescent="0.25">
      <c r="A82">
        <v>43383</v>
      </c>
      <c r="B82" t="s">
        <v>127</v>
      </c>
      <c r="C82" t="s">
        <v>334</v>
      </c>
      <c r="D82" t="s">
        <v>23</v>
      </c>
      <c r="F82">
        <v>0.39348390650822385</v>
      </c>
      <c r="G82" t="s">
        <v>196</v>
      </c>
      <c r="H82" t="s">
        <v>151</v>
      </c>
      <c r="I82" t="s">
        <v>273</v>
      </c>
      <c r="K82" t="s">
        <v>340</v>
      </c>
    </row>
    <row r="83" spans="1:11" x14ac:dyDescent="0.25">
      <c r="A83">
        <v>43384</v>
      </c>
      <c r="B83" t="s">
        <v>127</v>
      </c>
      <c r="C83" t="s">
        <v>339</v>
      </c>
      <c r="D83" t="s">
        <v>27</v>
      </c>
      <c r="G83" t="s">
        <v>196</v>
      </c>
      <c r="H83" t="s">
        <v>151</v>
      </c>
      <c r="I83" t="s">
        <v>273</v>
      </c>
      <c r="K83" t="s">
        <v>345</v>
      </c>
    </row>
    <row r="84" spans="1:11" x14ac:dyDescent="0.25">
      <c r="A84">
        <v>43384</v>
      </c>
      <c r="B84" t="s">
        <v>127</v>
      </c>
      <c r="C84" t="s">
        <v>350</v>
      </c>
      <c r="D84" t="s">
        <v>30</v>
      </c>
      <c r="E84">
        <v>0.91479999999999995</v>
      </c>
      <c r="F84">
        <v>7.9456179775265826E-3</v>
      </c>
      <c r="G84" t="s">
        <v>196</v>
      </c>
      <c r="H84" t="s">
        <v>151</v>
      </c>
      <c r="I84" t="s">
        <v>273</v>
      </c>
      <c r="K84" t="s">
        <v>345</v>
      </c>
    </row>
    <row r="85" spans="1:11" x14ac:dyDescent="0.25">
      <c r="A85">
        <v>43390</v>
      </c>
      <c r="B85" t="s">
        <v>127</v>
      </c>
      <c r="C85" t="s">
        <v>351</v>
      </c>
      <c r="D85" t="s">
        <v>34</v>
      </c>
      <c r="E85">
        <v>0.1013</v>
      </c>
      <c r="F85">
        <v>1.2943691427445348E-2</v>
      </c>
      <c r="G85" t="s">
        <v>352</v>
      </c>
      <c r="H85" t="s">
        <v>151</v>
      </c>
      <c r="I85" t="s">
        <v>273</v>
      </c>
      <c r="K85" t="s">
        <v>353</v>
      </c>
    </row>
    <row r="86" spans="1:11" x14ac:dyDescent="0.25">
      <c r="A86">
        <v>43391</v>
      </c>
      <c r="B86" t="s">
        <v>127</v>
      </c>
      <c r="C86" t="s">
        <v>364</v>
      </c>
      <c r="D86" t="s">
        <v>23</v>
      </c>
      <c r="E86">
        <v>0.58930000000000005</v>
      </c>
      <c r="F86">
        <v>0.16190589694070157</v>
      </c>
      <c r="G86" t="s">
        <v>352</v>
      </c>
      <c r="H86" t="s">
        <v>151</v>
      </c>
      <c r="I86" t="s">
        <v>273</v>
      </c>
      <c r="K86" t="s">
        <v>353</v>
      </c>
    </row>
    <row r="87" spans="1:11" x14ac:dyDescent="0.25">
      <c r="A87">
        <v>43391</v>
      </c>
      <c r="B87" t="s">
        <v>127</v>
      </c>
      <c r="C87" t="s">
        <v>365</v>
      </c>
      <c r="D87" t="s">
        <v>23</v>
      </c>
      <c r="E87">
        <v>4.2599999999999999E-2</v>
      </c>
      <c r="F87">
        <v>0.10217900876903098</v>
      </c>
      <c r="G87" t="s">
        <v>352</v>
      </c>
      <c r="H87" t="s">
        <v>151</v>
      </c>
      <c r="I87" t="s">
        <v>273</v>
      </c>
      <c r="K87" t="s">
        <v>353</v>
      </c>
    </row>
    <row r="88" spans="1:11" x14ac:dyDescent="0.25">
      <c r="A88">
        <v>43391</v>
      </c>
      <c r="B88" t="s">
        <v>127</v>
      </c>
      <c r="C88" t="s">
        <v>361</v>
      </c>
      <c r="D88" t="s">
        <v>23</v>
      </c>
      <c r="E88">
        <v>0.58650000000000002</v>
      </c>
      <c r="F88">
        <v>0.18386207951070613</v>
      </c>
      <c r="G88" t="s">
        <v>352</v>
      </c>
      <c r="H88" t="s">
        <v>151</v>
      </c>
      <c r="I88" t="s">
        <v>273</v>
      </c>
      <c r="K88" t="s">
        <v>357</v>
      </c>
    </row>
    <row r="89" spans="1:11" x14ac:dyDescent="0.25">
      <c r="A89">
        <v>43392</v>
      </c>
      <c r="B89" t="s">
        <v>127</v>
      </c>
      <c r="C89" t="s">
        <v>367</v>
      </c>
      <c r="D89" t="s">
        <v>26</v>
      </c>
      <c r="E89">
        <v>0.76570000000000005</v>
      </c>
      <c r="F89">
        <v>3.9162600922722758E-2</v>
      </c>
      <c r="G89" t="s">
        <v>352</v>
      </c>
      <c r="H89" t="s">
        <v>151</v>
      </c>
      <c r="I89" t="s">
        <v>273</v>
      </c>
      <c r="K89" t="s">
        <v>370</v>
      </c>
    </row>
    <row r="90" spans="1:11" x14ac:dyDescent="0.25">
      <c r="A90">
        <v>43393</v>
      </c>
      <c r="B90" t="s">
        <v>127</v>
      </c>
      <c r="C90" t="s">
        <v>373</v>
      </c>
      <c r="D90" t="s">
        <v>23</v>
      </c>
      <c r="E90">
        <v>0.4758</v>
      </c>
      <c r="F90">
        <v>7.5438376383764535E-2</v>
      </c>
      <c r="G90" t="s">
        <v>352</v>
      </c>
      <c r="H90" t="s">
        <v>151</v>
      </c>
      <c r="I90" t="s">
        <v>273</v>
      </c>
      <c r="K90" t="s">
        <v>380</v>
      </c>
    </row>
    <row r="91" spans="1:11" x14ac:dyDescent="0.25">
      <c r="A91">
        <v>43395</v>
      </c>
      <c r="B91" t="s">
        <v>127</v>
      </c>
      <c r="C91" t="s">
        <v>376</v>
      </c>
      <c r="D91" t="s">
        <v>23</v>
      </c>
      <c r="E91">
        <v>0.67959999999999998</v>
      </c>
      <c r="G91" t="s">
        <v>352</v>
      </c>
      <c r="H91" t="s">
        <v>151</v>
      </c>
      <c r="I91" t="s">
        <v>273</v>
      </c>
      <c r="K91" t="s">
        <v>380</v>
      </c>
    </row>
    <row r="92" spans="1:11" x14ac:dyDescent="0.25">
      <c r="A92">
        <v>43395</v>
      </c>
      <c r="B92" t="s">
        <v>127</v>
      </c>
      <c r="C92" t="s">
        <v>377</v>
      </c>
      <c r="D92" t="s">
        <v>34</v>
      </c>
      <c r="E92">
        <v>0.51719999999999999</v>
      </c>
      <c r="F92">
        <v>0.20639663132172498</v>
      </c>
      <c r="G92" t="s">
        <v>352</v>
      </c>
      <c r="H92" t="s">
        <v>151</v>
      </c>
      <c r="I92" t="s">
        <v>273</v>
      </c>
      <c r="K92" t="s">
        <v>380</v>
      </c>
    </row>
    <row r="93" spans="1:11" x14ac:dyDescent="0.25">
      <c r="A93">
        <v>43396</v>
      </c>
      <c r="B93" t="s">
        <v>127</v>
      </c>
      <c r="C93" t="s">
        <v>379</v>
      </c>
      <c r="D93" t="s">
        <v>27</v>
      </c>
      <c r="E93">
        <v>5.5800000000000002E-2</v>
      </c>
      <c r="F93">
        <v>5.2352824983679935E-2</v>
      </c>
      <c r="G93" t="s">
        <v>352</v>
      </c>
      <c r="H93" t="s">
        <v>151</v>
      </c>
      <c r="I93" t="s">
        <v>273</v>
      </c>
      <c r="K93" t="s">
        <v>381</v>
      </c>
    </row>
    <row r="94" spans="1:11" x14ac:dyDescent="0.25">
      <c r="A94">
        <v>43398</v>
      </c>
      <c r="B94" t="s">
        <v>127</v>
      </c>
      <c r="C94" t="s">
        <v>366</v>
      </c>
      <c r="D94" t="s">
        <v>26</v>
      </c>
      <c r="F94">
        <v>5.1285388870806373E-2</v>
      </c>
      <c r="G94" t="s">
        <v>352</v>
      </c>
      <c r="H94" t="s">
        <v>151</v>
      </c>
      <c r="I94" t="s">
        <v>273</v>
      </c>
      <c r="J94" t="s">
        <v>382</v>
      </c>
      <c r="K94" t="s">
        <v>385</v>
      </c>
    </row>
    <row r="95" spans="1:11" x14ac:dyDescent="0.25">
      <c r="A95">
        <v>43399</v>
      </c>
      <c r="B95" t="s">
        <v>127</v>
      </c>
      <c r="C95" t="s">
        <v>383</v>
      </c>
      <c r="D95" t="s">
        <v>23</v>
      </c>
      <c r="F95">
        <v>0.21692276990620418</v>
      </c>
      <c r="G95" t="s">
        <v>352</v>
      </c>
      <c r="H95" t="s">
        <v>151</v>
      </c>
      <c r="I95" t="s">
        <v>273</v>
      </c>
      <c r="J95" t="s">
        <v>382</v>
      </c>
      <c r="K95" t="s">
        <v>385</v>
      </c>
    </row>
    <row r="96" spans="1:11" x14ac:dyDescent="0.25">
      <c r="A96">
        <v>43402</v>
      </c>
      <c r="B96" t="s">
        <v>127</v>
      </c>
      <c r="C96" t="s">
        <v>386</v>
      </c>
      <c r="D96" t="s">
        <v>27</v>
      </c>
      <c r="E96">
        <v>3.0200000000000001E-2</v>
      </c>
      <c r="F96">
        <v>0.19414945181995785</v>
      </c>
      <c r="G96" t="s">
        <v>352</v>
      </c>
      <c r="H96" t="s">
        <v>151</v>
      </c>
      <c r="I96" t="s">
        <v>273</v>
      </c>
      <c r="K96" t="s">
        <v>385</v>
      </c>
    </row>
    <row r="97" spans="1:11" x14ac:dyDescent="0.25">
      <c r="A97">
        <v>43403</v>
      </c>
      <c r="B97" t="s">
        <v>127</v>
      </c>
      <c r="C97" t="s">
        <v>388</v>
      </c>
      <c r="D97" t="s">
        <v>127</v>
      </c>
      <c r="E97">
        <v>0.1527</v>
      </c>
      <c r="F97">
        <v>6.8389379673567605E-2</v>
      </c>
      <c r="G97" t="s">
        <v>352</v>
      </c>
      <c r="H97" t="s">
        <v>151</v>
      </c>
      <c r="I97" t="s">
        <v>273</v>
      </c>
      <c r="K97" t="s">
        <v>392</v>
      </c>
    </row>
    <row r="98" spans="1:11" x14ac:dyDescent="0.25">
      <c r="A98">
        <v>43404</v>
      </c>
      <c r="B98" t="s">
        <v>127</v>
      </c>
      <c r="C98" t="s">
        <v>393</v>
      </c>
      <c r="D98" t="s">
        <v>23</v>
      </c>
      <c r="E98">
        <v>0.1744</v>
      </c>
      <c r="F98">
        <v>0.138700002415167</v>
      </c>
      <c r="G98" t="s">
        <v>352</v>
      </c>
      <c r="H98" t="s">
        <v>151</v>
      </c>
      <c r="I98" t="s">
        <v>273</v>
      </c>
      <c r="K98" t="s">
        <v>403</v>
      </c>
    </row>
    <row r="99" spans="1:11" x14ac:dyDescent="0.25">
      <c r="A99">
        <v>43405</v>
      </c>
      <c r="B99" t="s">
        <v>127</v>
      </c>
      <c r="C99" t="s">
        <v>395</v>
      </c>
      <c r="D99" t="s">
        <v>127</v>
      </c>
      <c r="E99">
        <v>0.02</v>
      </c>
      <c r="F99">
        <v>0.22901409136265188</v>
      </c>
      <c r="G99" t="s">
        <v>352</v>
      </c>
      <c r="H99" t="s">
        <v>151</v>
      </c>
      <c r="I99" t="s">
        <v>273</v>
      </c>
      <c r="K99" t="s">
        <v>401</v>
      </c>
    </row>
    <row r="100" spans="1:11" x14ac:dyDescent="0.25">
      <c r="A100">
        <v>43405</v>
      </c>
      <c r="B100" t="s">
        <v>127</v>
      </c>
      <c r="C100" t="s">
        <v>399</v>
      </c>
      <c r="D100" t="s">
        <v>127</v>
      </c>
      <c r="E100">
        <v>4.0500000000000001E-2</v>
      </c>
      <c r="F100">
        <v>1.4894557250990918E-2</v>
      </c>
      <c r="G100" t="s">
        <v>352</v>
      </c>
      <c r="H100" t="s">
        <v>151</v>
      </c>
      <c r="I100" t="s">
        <v>273</v>
      </c>
      <c r="K100" t="s">
        <v>401</v>
      </c>
    </row>
    <row r="101" spans="1:11" x14ac:dyDescent="0.25">
      <c r="A101">
        <v>43405</v>
      </c>
      <c r="B101" t="s">
        <v>127</v>
      </c>
      <c r="C101" t="s">
        <v>400</v>
      </c>
      <c r="D101" t="s">
        <v>127</v>
      </c>
      <c r="E101">
        <v>3.8300000000000001E-2</v>
      </c>
      <c r="F101">
        <v>0.13390159508927515</v>
      </c>
      <c r="G101" t="s">
        <v>352</v>
      </c>
      <c r="H101" t="s">
        <v>151</v>
      </c>
      <c r="I101" t="s">
        <v>273</v>
      </c>
      <c r="K101" t="s">
        <v>401</v>
      </c>
    </row>
    <row r="102" spans="1:11" x14ac:dyDescent="0.25">
      <c r="A102">
        <v>43406</v>
      </c>
      <c r="B102" t="s">
        <v>127</v>
      </c>
      <c r="C102" t="s">
        <v>400</v>
      </c>
      <c r="D102" t="s">
        <v>127</v>
      </c>
      <c r="E102">
        <v>0</v>
      </c>
      <c r="F102">
        <v>0.18018668206312435</v>
      </c>
      <c r="G102" t="s">
        <v>352</v>
      </c>
      <c r="H102" t="s">
        <v>151</v>
      </c>
      <c r="I102" t="s">
        <v>273</v>
      </c>
      <c r="J102" t="s">
        <v>402</v>
      </c>
      <c r="K102" t="s">
        <v>401</v>
      </c>
    </row>
    <row r="103" spans="1:11" x14ac:dyDescent="0.25">
      <c r="A103">
        <v>43406</v>
      </c>
      <c r="B103" t="s">
        <v>127</v>
      </c>
      <c r="C103" t="s">
        <v>397</v>
      </c>
      <c r="D103" t="s">
        <v>47</v>
      </c>
      <c r="E103">
        <v>4.5400000000000003E-2</v>
      </c>
      <c r="F103">
        <v>1.221028975533325E-2</v>
      </c>
      <c r="G103" t="s">
        <v>352</v>
      </c>
      <c r="H103" t="s">
        <v>151</v>
      </c>
      <c r="I103" t="s">
        <v>273</v>
      </c>
      <c r="K103" t="s">
        <v>407</v>
      </c>
    </row>
    <row r="104" spans="1:11" x14ac:dyDescent="0.25">
      <c r="A104">
        <v>43406</v>
      </c>
      <c r="B104" t="s">
        <v>127</v>
      </c>
      <c r="C104" t="s">
        <v>394</v>
      </c>
      <c r="D104" t="s">
        <v>43</v>
      </c>
      <c r="E104">
        <v>1.7100000000000001E-2</v>
      </c>
      <c r="F104">
        <v>0.34522213890688241</v>
      </c>
      <c r="G104" t="s">
        <v>352</v>
      </c>
      <c r="H104" t="s">
        <v>151</v>
      </c>
      <c r="I104" t="s">
        <v>273</v>
      </c>
      <c r="K104" t="s">
        <v>407</v>
      </c>
    </row>
    <row r="105" spans="1:11" x14ac:dyDescent="0.25">
      <c r="A105">
        <v>43410</v>
      </c>
      <c r="B105" t="s">
        <v>127</v>
      </c>
      <c r="C105" t="s">
        <v>404</v>
      </c>
      <c r="D105" t="s">
        <v>26</v>
      </c>
      <c r="E105">
        <v>0.76719999999999999</v>
      </c>
      <c r="F105">
        <v>2.7138759759491586E-2</v>
      </c>
      <c r="G105" t="s">
        <v>352</v>
      </c>
      <c r="H105" t="s">
        <v>151</v>
      </c>
      <c r="I105" t="s">
        <v>273</v>
      </c>
      <c r="K105" t="s">
        <v>408</v>
      </c>
    </row>
    <row r="106" spans="1:11" x14ac:dyDescent="0.25">
      <c r="A106">
        <v>43410</v>
      </c>
      <c r="B106" t="s">
        <v>127</v>
      </c>
      <c r="C106" t="s">
        <v>406</v>
      </c>
      <c r="D106" t="s">
        <v>27</v>
      </c>
      <c r="E106">
        <v>4.7100000000000003E-2</v>
      </c>
      <c r="F106">
        <v>0.32227076169436181</v>
      </c>
      <c r="G106" t="s">
        <v>352</v>
      </c>
      <c r="H106" t="s">
        <v>151</v>
      </c>
      <c r="I106" t="s">
        <v>273</v>
      </c>
      <c r="K106" t="s">
        <v>408</v>
      </c>
    </row>
    <row r="107" spans="1:11" x14ac:dyDescent="0.25">
      <c r="A107">
        <v>43410</v>
      </c>
      <c r="B107" t="s">
        <v>127</v>
      </c>
      <c r="C107" t="s">
        <v>411</v>
      </c>
      <c r="D107" t="s">
        <v>35</v>
      </c>
      <c r="E107">
        <v>9.9599999999999994E-2</v>
      </c>
      <c r="G107" t="s">
        <v>352</v>
      </c>
      <c r="H107" t="s">
        <v>151</v>
      </c>
      <c r="I107" t="s">
        <v>273</v>
      </c>
      <c r="K107" t="s">
        <v>412</v>
      </c>
    </row>
    <row r="108" spans="1:11" x14ac:dyDescent="0.25">
      <c r="A108">
        <v>43410</v>
      </c>
      <c r="B108" t="s">
        <v>127</v>
      </c>
      <c r="C108" t="s">
        <v>410</v>
      </c>
      <c r="D108" t="s">
        <v>23</v>
      </c>
      <c r="E108">
        <v>0.15079999999999999</v>
      </c>
      <c r="G108" t="s">
        <v>352</v>
      </c>
      <c r="H108" t="s">
        <v>151</v>
      </c>
      <c r="I108" t="s">
        <v>273</v>
      </c>
      <c r="K108" t="s">
        <v>412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0"/>
  <sheetViews>
    <sheetView workbookViewId="0">
      <selection sqref="A1:C29"/>
    </sheetView>
  </sheetViews>
  <sheetFormatPr baseColWidth="10" defaultRowHeight="15" x14ac:dyDescent="0.25"/>
  <cols>
    <col min="1" max="1" width="47.85546875" bestFit="1" customWidth="1"/>
    <col min="2" max="2" width="19" bestFit="1" customWidth="1"/>
    <col min="3" max="3" width="20.85546875" bestFit="1" customWidth="1"/>
  </cols>
  <sheetData>
    <row r="1" spans="1:3" x14ac:dyDescent="0.25">
      <c r="A1" t="s">
        <v>12</v>
      </c>
      <c r="B1" t="s">
        <v>13</v>
      </c>
      <c r="C1" t="s">
        <v>16</v>
      </c>
    </row>
    <row r="2" spans="1:3" x14ac:dyDescent="0.25">
      <c r="A2" t="s">
        <v>20</v>
      </c>
      <c r="B2">
        <v>2.7903259969602469E-4</v>
      </c>
      <c r="C2">
        <v>3.2288456713126768E-4</v>
      </c>
    </row>
    <row r="3" spans="1:3" x14ac:dyDescent="0.25">
      <c r="A3" t="s">
        <v>21</v>
      </c>
    </row>
    <row r="4" spans="1:3" x14ac:dyDescent="0.25">
      <c r="A4" t="s">
        <v>22</v>
      </c>
      <c r="B4">
        <v>5.4482308061433596E-3</v>
      </c>
      <c r="C4">
        <v>7.1791749376117348E-3</v>
      </c>
    </row>
    <row r="5" spans="1:3" x14ac:dyDescent="0.25">
      <c r="A5" t="s">
        <v>23</v>
      </c>
      <c r="B5">
        <v>8.0727906549027784E-2</v>
      </c>
      <c r="C5">
        <v>0.11306059233567191</v>
      </c>
    </row>
    <row r="6" spans="1:3" x14ac:dyDescent="0.25">
      <c r="A6" t="s">
        <v>24</v>
      </c>
    </row>
    <row r="7" spans="1:3" x14ac:dyDescent="0.25">
      <c r="A7" t="s">
        <v>25</v>
      </c>
      <c r="B7">
        <v>2.7512555260135602E-2</v>
      </c>
      <c r="C7">
        <v>3.6642747873560755E-2</v>
      </c>
    </row>
    <row r="8" spans="1:3" x14ac:dyDescent="0.25">
      <c r="A8" t="s">
        <v>43</v>
      </c>
    </row>
    <row r="9" spans="1:3" x14ac:dyDescent="0.25">
      <c r="A9" t="s">
        <v>44</v>
      </c>
      <c r="B9">
        <v>1.9206677167692449E-2</v>
      </c>
      <c r="C9">
        <v>2.6140303962096149E-2</v>
      </c>
    </row>
    <row r="10" spans="1:3" x14ac:dyDescent="0.25">
      <c r="A10" t="s">
        <v>26</v>
      </c>
      <c r="B10">
        <v>0.13985910938551036</v>
      </c>
      <c r="C10">
        <v>0.19786011254311525</v>
      </c>
    </row>
    <row r="11" spans="1:3" x14ac:dyDescent="0.25">
      <c r="A11" t="s">
        <v>27</v>
      </c>
      <c r="B11">
        <v>0.12348012459737756</v>
      </c>
      <c r="C11">
        <v>0.17165187939036589</v>
      </c>
    </row>
    <row r="12" spans="1:3" x14ac:dyDescent="0.25">
      <c r="A12" t="s">
        <v>28</v>
      </c>
    </row>
    <row r="13" spans="1:3" x14ac:dyDescent="0.25">
      <c r="A13" t="s">
        <v>29</v>
      </c>
      <c r="B13">
        <v>2.1179703262012239E-2</v>
      </c>
      <c r="C13">
        <v>2.8486787556451797E-2</v>
      </c>
    </row>
    <row r="14" spans="1:3" x14ac:dyDescent="0.25">
      <c r="A14" t="s">
        <v>30</v>
      </c>
      <c r="B14">
        <v>3.1252919907532727E-2</v>
      </c>
      <c r="C14">
        <v>4.0949589861107527E-2</v>
      </c>
    </row>
    <row r="15" spans="1:3" x14ac:dyDescent="0.25">
      <c r="A15" t="s">
        <v>31</v>
      </c>
      <c r="B15">
        <v>8.1523592068858675E-3</v>
      </c>
      <c r="C15">
        <v>1.0349175911204055E-2</v>
      </c>
    </row>
    <row r="16" spans="1:3" x14ac:dyDescent="0.25">
      <c r="A16" t="s">
        <v>32</v>
      </c>
    </row>
    <row r="17" spans="1:3" x14ac:dyDescent="0.25">
      <c r="A17" t="s">
        <v>33</v>
      </c>
    </row>
    <row r="18" spans="1:3" x14ac:dyDescent="0.25">
      <c r="A18" t="s">
        <v>34</v>
      </c>
      <c r="B18">
        <v>5.2464981139109475E-2</v>
      </c>
      <c r="C18">
        <v>7.2041381840931659E-2</v>
      </c>
    </row>
    <row r="19" spans="1:3" x14ac:dyDescent="0.25">
      <c r="A19" t="s">
        <v>35</v>
      </c>
      <c r="B19">
        <v>1.1029729412656569E-2</v>
      </c>
      <c r="C19">
        <v>1.4083858399789647E-2</v>
      </c>
    </row>
    <row r="20" spans="1:3" x14ac:dyDescent="0.25">
      <c r="A20" t="s">
        <v>45</v>
      </c>
    </row>
    <row r="21" spans="1:3" x14ac:dyDescent="0.25">
      <c r="A21" t="s">
        <v>36</v>
      </c>
      <c r="B21">
        <v>4.4403027645684545E-2</v>
      </c>
      <c r="C21">
        <v>6.0541306671359235E-2</v>
      </c>
    </row>
    <row r="22" spans="1:3" x14ac:dyDescent="0.25">
      <c r="A22" t="s">
        <v>37</v>
      </c>
    </row>
    <row r="23" spans="1:3" x14ac:dyDescent="0.25">
      <c r="A23" t="s">
        <v>38</v>
      </c>
      <c r="B23">
        <v>2.4132573315419938E-2</v>
      </c>
      <c r="C23">
        <v>3.0988956800531542E-2</v>
      </c>
    </row>
    <row r="24" spans="1:3" x14ac:dyDescent="0.25">
      <c r="A24" t="s">
        <v>46</v>
      </c>
    </row>
    <row r="25" spans="1:3" x14ac:dyDescent="0.25">
      <c r="A25" t="s">
        <v>39</v>
      </c>
    </row>
    <row r="26" spans="1:3" x14ac:dyDescent="0.25">
      <c r="A26" t="s">
        <v>40</v>
      </c>
    </row>
    <row r="27" spans="1:3" x14ac:dyDescent="0.25">
      <c r="A27" t="s">
        <v>41</v>
      </c>
    </row>
    <row r="28" spans="1:3" x14ac:dyDescent="0.25">
      <c r="A28" t="s">
        <v>42</v>
      </c>
    </row>
    <row r="29" spans="1:3" x14ac:dyDescent="0.25">
      <c r="A29" t="s">
        <v>47</v>
      </c>
      <c r="B29">
        <v>6.311641017089685E-2</v>
      </c>
      <c r="C29">
        <v>8.4219530454238412E-2</v>
      </c>
    </row>
    <row r="30" spans="1:3" x14ac:dyDescent="0.25">
      <c r="A30" t="s">
        <v>86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workbookViewId="0">
      <selection sqref="A1:I62"/>
    </sheetView>
  </sheetViews>
  <sheetFormatPr baseColWidth="10" defaultRowHeight="15" x14ac:dyDescent="0.25"/>
  <cols>
    <col min="1" max="1" width="47.85546875" bestFit="1" customWidth="1"/>
    <col min="2" max="2" width="19" bestFit="1" customWidth="1"/>
    <col min="3" max="3" width="20.85546875" bestFit="1" customWidth="1"/>
    <col min="4" max="4" width="20.28515625" bestFit="1" customWidth="1"/>
    <col min="5" max="5" width="19.42578125" bestFit="1" customWidth="1"/>
    <col min="6" max="6" width="14.28515625" bestFit="1" customWidth="1"/>
    <col min="7" max="7" width="16.5703125" bestFit="1" customWidth="1"/>
    <col min="8" max="8" width="12" bestFit="1" customWidth="1"/>
    <col min="9" max="9" width="10.5703125" bestFit="1" customWidth="1"/>
  </cols>
  <sheetData>
    <row r="1" spans="1:9" x14ac:dyDescent="0.25">
      <c r="A1" t="s">
        <v>12</v>
      </c>
      <c r="B1" t="s">
        <v>13</v>
      </c>
      <c r="C1" t="s">
        <v>16</v>
      </c>
      <c r="D1" t="s">
        <v>2</v>
      </c>
      <c r="E1" t="s">
        <v>125</v>
      </c>
      <c r="F1" t="s">
        <v>6</v>
      </c>
      <c r="G1" t="s">
        <v>152</v>
      </c>
      <c r="H1" t="s">
        <v>1</v>
      </c>
      <c r="I1" t="s">
        <v>153</v>
      </c>
    </row>
    <row r="2" spans="1:9" x14ac:dyDescent="0.25">
      <c r="A2" t="s">
        <v>35</v>
      </c>
      <c r="B2">
        <v>1.1029729412656569E-2</v>
      </c>
      <c r="C2">
        <v>1.4083858399789647E-2</v>
      </c>
      <c r="D2" s="23">
        <v>43160</v>
      </c>
      <c r="E2" t="s">
        <v>127</v>
      </c>
      <c r="F2" t="s">
        <v>116</v>
      </c>
      <c r="G2">
        <v>1.0458117538840659E-2</v>
      </c>
      <c r="H2" t="s">
        <v>196</v>
      </c>
      <c r="I2" t="s">
        <v>151</v>
      </c>
    </row>
    <row r="3" spans="1:9" x14ac:dyDescent="0.25">
      <c r="A3" t="s">
        <v>35</v>
      </c>
      <c r="B3">
        <v>1.1029729412656569E-2</v>
      </c>
      <c r="C3">
        <v>1.4083858399789647E-2</v>
      </c>
      <c r="D3" s="23">
        <v>43192</v>
      </c>
      <c r="E3" t="s">
        <v>127</v>
      </c>
      <c r="F3" t="s">
        <v>117</v>
      </c>
      <c r="G3">
        <v>3.2796720327976027E-3</v>
      </c>
      <c r="H3" t="s">
        <v>196</v>
      </c>
      <c r="I3" t="s">
        <v>151</v>
      </c>
    </row>
    <row r="4" spans="1:9" x14ac:dyDescent="0.25">
      <c r="A4" t="s">
        <v>27</v>
      </c>
      <c r="B4">
        <v>0.12348012459737756</v>
      </c>
      <c r="C4">
        <v>0.17165187939036589</v>
      </c>
      <c r="D4" s="23">
        <v>43166</v>
      </c>
      <c r="E4" t="s">
        <v>127</v>
      </c>
      <c r="F4" t="s">
        <v>133</v>
      </c>
      <c r="H4" t="s">
        <v>196</v>
      </c>
      <c r="I4" t="s">
        <v>151</v>
      </c>
    </row>
    <row r="5" spans="1:9" x14ac:dyDescent="0.25">
      <c r="A5" t="s">
        <v>27</v>
      </c>
      <c r="B5">
        <v>0.12348012459737756</v>
      </c>
      <c r="C5">
        <v>0.17165187939036589</v>
      </c>
      <c r="D5" s="23">
        <v>43166</v>
      </c>
      <c r="E5" t="s">
        <v>127</v>
      </c>
      <c r="F5" t="s">
        <v>134</v>
      </c>
      <c r="G5">
        <v>0.19351290819285172</v>
      </c>
      <c r="H5" t="s">
        <v>196</v>
      </c>
      <c r="I5" t="s">
        <v>151</v>
      </c>
    </row>
    <row r="6" spans="1:9" x14ac:dyDescent="0.25">
      <c r="A6" t="s">
        <v>27</v>
      </c>
      <c r="B6">
        <v>0.12348012459737756</v>
      </c>
      <c r="C6">
        <v>0.17165187939036589</v>
      </c>
      <c r="D6" s="23">
        <v>43179</v>
      </c>
      <c r="E6" t="s">
        <v>127</v>
      </c>
      <c r="F6" t="s">
        <v>138</v>
      </c>
      <c r="G6">
        <v>0.34825865672089523</v>
      </c>
      <c r="H6" t="s">
        <v>196</v>
      </c>
      <c r="I6" t="s">
        <v>151</v>
      </c>
    </row>
    <row r="7" spans="1:9" x14ac:dyDescent="0.25">
      <c r="A7" t="s">
        <v>27</v>
      </c>
      <c r="B7">
        <v>0.12348012459737756</v>
      </c>
      <c r="C7">
        <v>0.17165187939036589</v>
      </c>
      <c r="D7" s="23">
        <v>43179</v>
      </c>
      <c r="E7" t="s">
        <v>127</v>
      </c>
      <c r="F7" t="s">
        <v>139</v>
      </c>
      <c r="G7">
        <v>0.21575842415758228</v>
      </c>
      <c r="H7" t="s">
        <v>196</v>
      </c>
      <c r="I7" t="s">
        <v>151</v>
      </c>
    </row>
    <row r="8" spans="1:9" x14ac:dyDescent="0.25">
      <c r="A8" t="s">
        <v>27</v>
      </c>
      <c r="B8">
        <v>0.12348012459737756</v>
      </c>
      <c r="C8">
        <v>0.17165187939036589</v>
      </c>
      <c r="D8" s="23">
        <v>43180</v>
      </c>
      <c r="E8" t="s">
        <v>127</v>
      </c>
      <c r="F8" t="s">
        <v>140</v>
      </c>
      <c r="G8">
        <v>0.18799999999999956</v>
      </c>
      <c r="H8" t="s">
        <v>196</v>
      </c>
      <c r="I8" t="s">
        <v>151</v>
      </c>
    </row>
    <row r="9" spans="1:9" x14ac:dyDescent="0.25">
      <c r="A9" t="s">
        <v>27</v>
      </c>
      <c r="B9">
        <v>0.12348012459737756</v>
      </c>
      <c r="C9">
        <v>0.17165187939036589</v>
      </c>
      <c r="D9" s="23">
        <v>43180</v>
      </c>
      <c r="E9" t="s">
        <v>127</v>
      </c>
      <c r="F9" t="s">
        <v>141</v>
      </c>
      <c r="G9">
        <v>0.18984860908345375</v>
      </c>
      <c r="H9" t="s">
        <v>196</v>
      </c>
      <c r="I9" t="s">
        <v>151</v>
      </c>
    </row>
    <row r="10" spans="1:9" x14ac:dyDescent="0.25">
      <c r="A10" t="s">
        <v>27</v>
      </c>
      <c r="B10">
        <v>0.12348012459737756</v>
      </c>
      <c r="C10">
        <v>0.17165187939036589</v>
      </c>
      <c r="D10" s="23">
        <v>43181</v>
      </c>
      <c r="E10" t="s">
        <v>127</v>
      </c>
      <c r="F10" t="s">
        <v>135</v>
      </c>
      <c r="H10" t="s">
        <v>196</v>
      </c>
      <c r="I10" t="s">
        <v>151</v>
      </c>
    </row>
    <row r="11" spans="1:9" x14ac:dyDescent="0.25">
      <c r="A11" t="s">
        <v>27</v>
      </c>
      <c r="B11">
        <v>0.12348012459737756</v>
      </c>
      <c r="C11">
        <v>0.17165187939036589</v>
      </c>
      <c r="D11" s="23">
        <v>43276</v>
      </c>
      <c r="E11" t="s">
        <v>127</v>
      </c>
      <c r="F11" t="s">
        <v>92</v>
      </c>
      <c r="H11" t="s">
        <v>196</v>
      </c>
      <c r="I11" t="s">
        <v>151</v>
      </c>
    </row>
    <row r="12" spans="1:9" x14ac:dyDescent="0.25">
      <c r="A12" t="s">
        <v>22</v>
      </c>
      <c r="B12">
        <v>5.4482308061433596E-3</v>
      </c>
      <c r="C12">
        <v>7.1791749376117348E-3</v>
      </c>
      <c r="D12" s="23">
        <v>43224</v>
      </c>
      <c r="E12" t="s">
        <v>127</v>
      </c>
      <c r="F12" t="s">
        <v>50</v>
      </c>
      <c r="G12">
        <v>2.8394888919996426E-2</v>
      </c>
      <c r="H12" t="s">
        <v>196</v>
      </c>
      <c r="I12" t="s">
        <v>151</v>
      </c>
    </row>
    <row r="13" spans="1:9" x14ac:dyDescent="0.25">
      <c r="A13" t="s">
        <v>22</v>
      </c>
      <c r="B13">
        <v>5.4482308061433596E-3</v>
      </c>
      <c r="C13">
        <v>7.1791749376117348E-3</v>
      </c>
      <c r="D13" s="23">
        <v>43272</v>
      </c>
      <c r="E13" t="s">
        <v>127</v>
      </c>
      <c r="F13" t="s">
        <v>52</v>
      </c>
      <c r="G13">
        <v>0.10772276435770108</v>
      </c>
      <c r="H13" t="s">
        <v>196</v>
      </c>
      <c r="I13" t="s">
        <v>151</v>
      </c>
    </row>
    <row r="14" spans="1:9" x14ac:dyDescent="0.25">
      <c r="A14" t="s">
        <v>23</v>
      </c>
      <c r="B14">
        <v>8.0727906549027784E-2</v>
      </c>
      <c r="C14">
        <v>0.11306059233567191</v>
      </c>
      <c r="D14" s="23">
        <v>43196</v>
      </c>
      <c r="E14" t="s">
        <v>127</v>
      </c>
      <c r="F14" t="s">
        <v>60</v>
      </c>
      <c r="G14">
        <v>4.9796016318696394E-2</v>
      </c>
      <c r="H14" t="s">
        <v>196</v>
      </c>
      <c r="I14" t="s">
        <v>151</v>
      </c>
    </row>
    <row r="15" spans="1:9" x14ac:dyDescent="0.25">
      <c r="A15" t="s">
        <v>25</v>
      </c>
      <c r="B15">
        <v>2.7512555260135602E-2</v>
      </c>
      <c r="C15">
        <v>3.6642747873560755E-2</v>
      </c>
      <c r="D15" s="23">
        <v>43185</v>
      </c>
      <c r="E15" t="s">
        <v>127</v>
      </c>
      <c r="F15" t="s">
        <v>66</v>
      </c>
      <c r="H15" t="s">
        <v>196</v>
      </c>
      <c r="I15" t="s">
        <v>151</v>
      </c>
    </row>
    <row r="16" spans="1:9" x14ac:dyDescent="0.25">
      <c r="A16" t="s">
        <v>25</v>
      </c>
      <c r="B16">
        <v>2.7512555260135602E-2</v>
      </c>
      <c r="C16">
        <v>3.6642747873560755E-2</v>
      </c>
      <c r="D16" s="23">
        <v>43185</v>
      </c>
      <c r="E16" t="s">
        <v>127</v>
      </c>
      <c r="F16" t="s">
        <v>67</v>
      </c>
      <c r="H16" t="s">
        <v>196</v>
      </c>
      <c r="I16" t="s">
        <v>151</v>
      </c>
    </row>
    <row r="17" spans="1:9" x14ac:dyDescent="0.25">
      <c r="A17" t="s">
        <v>26</v>
      </c>
      <c r="B17">
        <v>0.13985910938551036</v>
      </c>
      <c r="C17">
        <v>0.19786011254311525</v>
      </c>
      <c r="D17" s="23">
        <v>43223</v>
      </c>
      <c r="E17" t="s">
        <v>127</v>
      </c>
      <c r="F17" t="s">
        <v>70</v>
      </c>
      <c r="G17">
        <v>0.29021940126943241</v>
      </c>
      <c r="H17" t="s">
        <v>196</v>
      </c>
      <c r="I17" t="s">
        <v>151</v>
      </c>
    </row>
    <row r="18" spans="1:9" x14ac:dyDescent="0.25">
      <c r="A18" t="s">
        <v>26</v>
      </c>
      <c r="B18">
        <v>0.13985910938551036</v>
      </c>
      <c r="C18">
        <v>0.19786011254311525</v>
      </c>
      <c r="D18" s="23">
        <v>43223</v>
      </c>
      <c r="E18" t="s">
        <v>127</v>
      </c>
      <c r="F18" t="s">
        <v>71</v>
      </c>
      <c r="G18">
        <v>4.4182327069175902E-2</v>
      </c>
      <c r="H18" t="s">
        <v>196</v>
      </c>
      <c r="I18" t="s">
        <v>151</v>
      </c>
    </row>
    <row r="19" spans="1:9" x14ac:dyDescent="0.25">
      <c r="A19" t="s">
        <v>26</v>
      </c>
      <c r="B19">
        <v>0.13985910938551036</v>
      </c>
      <c r="C19">
        <v>0.19786011254311525</v>
      </c>
      <c r="D19" s="23">
        <v>43227</v>
      </c>
      <c r="E19" t="s">
        <v>127</v>
      </c>
      <c r="F19" t="s">
        <v>70</v>
      </c>
      <c r="G19">
        <v>0.3679611262198062</v>
      </c>
      <c r="H19" t="s">
        <v>196</v>
      </c>
      <c r="I19" t="s">
        <v>151</v>
      </c>
    </row>
    <row r="20" spans="1:9" x14ac:dyDescent="0.25">
      <c r="A20" t="s">
        <v>26</v>
      </c>
      <c r="B20">
        <v>0.13985910938551036</v>
      </c>
      <c r="C20">
        <v>0.19786011254311525</v>
      </c>
      <c r="D20" s="23">
        <v>43227</v>
      </c>
      <c r="E20" t="s">
        <v>127</v>
      </c>
      <c r="F20" t="s">
        <v>71</v>
      </c>
      <c r="G20">
        <v>5.3832463455118704E-2</v>
      </c>
      <c r="H20" t="s">
        <v>196</v>
      </c>
      <c r="I20" t="s">
        <v>151</v>
      </c>
    </row>
    <row r="21" spans="1:9" x14ac:dyDescent="0.25">
      <c r="A21" t="s">
        <v>26</v>
      </c>
      <c r="B21">
        <v>0.13985910938551036</v>
      </c>
      <c r="C21">
        <v>0.19786011254311525</v>
      </c>
      <c r="D21" s="23">
        <v>43244</v>
      </c>
      <c r="E21" t="s">
        <v>127</v>
      </c>
      <c r="F21" t="s">
        <v>73</v>
      </c>
      <c r="G21">
        <v>9.0659203358486901E-2</v>
      </c>
      <c r="H21" t="s">
        <v>196</v>
      </c>
      <c r="I21" t="s">
        <v>151</v>
      </c>
    </row>
    <row r="22" spans="1:9" x14ac:dyDescent="0.25">
      <c r="A22" t="s">
        <v>26</v>
      </c>
      <c r="B22">
        <v>0.13985910938551036</v>
      </c>
      <c r="C22">
        <v>0.19786011254311525</v>
      </c>
      <c r="D22" s="23">
        <v>43246</v>
      </c>
      <c r="E22" t="s">
        <v>127</v>
      </c>
      <c r="F22" t="s">
        <v>75</v>
      </c>
      <c r="G22">
        <v>0.12894375857340445</v>
      </c>
      <c r="H22" t="s">
        <v>196</v>
      </c>
      <c r="I22" t="s">
        <v>151</v>
      </c>
    </row>
    <row r="23" spans="1:9" x14ac:dyDescent="0.25">
      <c r="A23" t="s">
        <v>29</v>
      </c>
      <c r="B23">
        <v>2.1179703262012239E-2</v>
      </c>
      <c r="C23">
        <v>2.8486787556451797E-2</v>
      </c>
      <c r="D23" s="23">
        <v>43276</v>
      </c>
      <c r="E23" t="s">
        <v>127</v>
      </c>
      <c r="F23" t="s">
        <v>95</v>
      </c>
      <c r="G23">
        <v>7.3067119796095467E-2</v>
      </c>
      <c r="H23" t="s">
        <v>196</v>
      </c>
      <c r="I23" t="s">
        <v>151</v>
      </c>
    </row>
    <row r="24" spans="1:9" x14ac:dyDescent="0.25">
      <c r="A24" t="s">
        <v>30</v>
      </c>
      <c r="B24">
        <v>3.1252919907532727E-2</v>
      </c>
      <c r="C24">
        <v>4.0949589861107527E-2</v>
      </c>
      <c r="D24" s="23">
        <v>43222</v>
      </c>
      <c r="E24" t="s">
        <v>127</v>
      </c>
      <c r="F24" t="s">
        <v>98</v>
      </c>
      <c r="G24">
        <v>7.2578548429030665E-2</v>
      </c>
      <c r="H24" t="s">
        <v>196</v>
      </c>
      <c r="I24" t="s">
        <v>151</v>
      </c>
    </row>
    <row r="25" spans="1:9" x14ac:dyDescent="0.25">
      <c r="A25" t="s">
        <v>30</v>
      </c>
      <c r="B25">
        <v>3.1252919907532727E-2</v>
      </c>
      <c r="C25">
        <v>4.0949589861107527E-2</v>
      </c>
      <c r="D25" s="23">
        <v>43227</v>
      </c>
      <c r="E25" t="s">
        <v>127</v>
      </c>
      <c r="F25" t="s">
        <v>99</v>
      </c>
      <c r="G25">
        <v>0.82254328517388942</v>
      </c>
      <c r="H25" t="s">
        <v>196</v>
      </c>
      <c r="I25" t="s">
        <v>151</v>
      </c>
    </row>
    <row r="26" spans="1:9" x14ac:dyDescent="0.25">
      <c r="A26" t="s">
        <v>30</v>
      </c>
      <c r="B26">
        <v>3.1252919907532727E-2</v>
      </c>
      <c r="C26">
        <v>4.0949589861107527E-2</v>
      </c>
      <c r="D26" s="23">
        <v>43256</v>
      </c>
      <c r="E26" t="s">
        <v>127</v>
      </c>
      <c r="F26" t="s">
        <v>101</v>
      </c>
      <c r="G26">
        <v>1.6144349477678923E-2</v>
      </c>
      <c r="H26" t="s">
        <v>196</v>
      </c>
      <c r="I26" t="s">
        <v>151</v>
      </c>
    </row>
    <row r="27" spans="1:9" x14ac:dyDescent="0.25">
      <c r="A27" t="s">
        <v>38</v>
      </c>
      <c r="B27">
        <v>2.4132573315419938E-2</v>
      </c>
      <c r="C27">
        <v>3.0988956800531542E-2</v>
      </c>
      <c r="D27" s="23">
        <v>43200</v>
      </c>
      <c r="E27" t="s">
        <v>127</v>
      </c>
      <c r="F27" t="s">
        <v>120</v>
      </c>
      <c r="G27">
        <v>0.1048432250839859</v>
      </c>
      <c r="H27" t="s">
        <v>196</v>
      </c>
      <c r="I27" t="s">
        <v>151</v>
      </c>
    </row>
    <row r="28" spans="1:9" x14ac:dyDescent="0.25">
      <c r="A28" t="s">
        <v>34</v>
      </c>
      <c r="B28">
        <v>5.2464981139109475E-2</v>
      </c>
      <c r="C28">
        <v>7.2041381840931659E-2</v>
      </c>
      <c r="D28" s="23">
        <v>43208</v>
      </c>
      <c r="E28" t="s">
        <v>127</v>
      </c>
      <c r="F28" t="s">
        <v>105</v>
      </c>
      <c r="G28">
        <v>0.38937478134839304</v>
      </c>
      <c r="H28" t="s">
        <v>196</v>
      </c>
      <c r="I28" t="s">
        <v>151</v>
      </c>
    </row>
    <row r="29" spans="1:9" x14ac:dyDescent="0.25">
      <c r="A29" t="s">
        <v>34</v>
      </c>
      <c r="B29">
        <v>5.2464981139109475E-2</v>
      </c>
      <c r="C29">
        <v>7.2041381840931659E-2</v>
      </c>
      <c r="D29" s="23">
        <v>43208</v>
      </c>
      <c r="E29" t="s">
        <v>127</v>
      </c>
      <c r="F29" t="s">
        <v>106</v>
      </c>
      <c r="G29">
        <v>0.35514018691588756</v>
      </c>
      <c r="H29" t="s">
        <v>196</v>
      </c>
      <c r="I29" t="s">
        <v>151</v>
      </c>
    </row>
    <row r="30" spans="1:9" x14ac:dyDescent="0.25">
      <c r="A30" t="s">
        <v>34</v>
      </c>
      <c r="B30">
        <v>5.2464981139109475E-2</v>
      </c>
      <c r="C30">
        <v>7.2041381840931659E-2</v>
      </c>
      <c r="D30" s="23">
        <v>43209</v>
      </c>
      <c r="E30" t="s">
        <v>127</v>
      </c>
      <c r="F30" t="s">
        <v>107</v>
      </c>
      <c r="G30">
        <v>0.43365485531510778</v>
      </c>
      <c r="H30" t="s">
        <v>196</v>
      </c>
      <c r="I30" t="s">
        <v>151</v>
      </c>
    </row>
    <row r="31" spans="1:9" x14ac:dyDescent="0.25">
      <c r="A31" t="s">
        <v>34</v>
      </c>
      <c r="B31">
        <v>5.2464981139109475E-2</v>
      </c>
      <c r="C31">
        <v>7.2041381840931659E-2</v>
      </c>
      <c r="D31" s="23">
        <v>43214</v>
      </c>
      <c r="E31" t="s">
        <v>127</v>
      </c>
      <c r="F31" t="s">
        <v>109</v>
      </c>
      <c r="G31">
        <v>0.35873856764455836</v>
      </c>
      <c r="H31" t="s">
        <v>196</v>
      </c>
      <c r="I31" t="s">
        <v>151</v>
      </c>
    </row>
    <row r="32" spans="1:9" x14ac:dyDescent="0.25">
      <c r="A32" t="s">
        <v>27</v>
      </c>
      <c r="B32">
        <v>0.12348012459737756</v>
      </c>
      <c r="C32">
        <v>0.17165187939036589</v>
      </c>
      <c r="D32" s="23">
        <v>43276</v>
      </c>
      <c r="E32" t="s">
        <v>127</v>
      </c>
      <c r="F32" t="s">
        <v>93</v>
      </c>
      <c r="G32">
        <v>2.1599568008646331E-3</v>
      </c>
      <c r="H32" t="s">
        <v>196</v>
      </c>
      <c r="I32" t="s">
        <v>151</v>
      </c>
    </row>
    <row r="33" spans="1:9" x14ac:dyDescent="0.25">
      <c r="A33" t="s">
        <v>25</v>
      </c>
      <c r="B33">
        <v>2.7512555260135602E-2</v>
      </c>
      <c r="C33">
        <v>3.6642747873560755E-2</v>
      </c>
      <c r="D33" s="23">
        <v>43278</v>
      </c>
      <c r="E33" t="s">
        <v>127</v>
      </c>
      <c r="F33" t="s">
        <v>68</v>
      </c>
      <c r="H33" t="s">
        <v>196</v>
      </c>
      <c r="I33" t="s">
        <v>151</v>
      </c>
    </row>
    <row r="34" spans="1:9" x14ac:dyDescent="0.25">
      <c r="A34" t="s">
        <v>22</v>
      </c>
      <c r="B34">
        <v>5.4482308061433596E-3</v>
      </c>
      <c r="C34">
        <v>7.1791749376117348E-3</v>
      </c>
      <c r="D34" s="23">
        <v>43286</v>
      </c>
      <c r="E34" t="s">
        <v>127</v>
      </c>
      <c r="F34" t="s">
        <v>56</v>
      </c>
      <c r="G34">
        <v>5.7096574205547458E-2</v>
      </c>
      <c r="H34" t="s">
        <v>196</v>
      </c>
      <c r="I34" t="s">
        <v>151</v>
      </c>
    </row>
    <row r="35" spans="1:9" x14ac:dyDescent="0.25">
      <c r="A35" t="s">
        <v>22</v>
      </c>
      <c r="B35">
        <v>5.4482308061433596E-3</v>
      </c>
      <c r="C35">
        <v>7.1791749376117348E-3</v>
      </c>
      <c r="D35" s="23">
        <v>43286</v>
      </c>
      <c r="E35" t="s">
        <v>127</v>
      </c>
      <c r="F35" t="s">
        <v>57</v>
      </c>
      <c r="H35" t="s">
        <v>196</v>
      </c>
      <c r="I35" t="s">
        <v>151</v>
      </c>
    </row>
    <row r="36" spans="1:9" x14ac:dyDescent="0.25">
      <c r="A36" t="s">
        <v>26</v>
      </c>
      <c r="B36">
        <v>0.13985910938551036</v>
      </c>
      <c r="C36">
        <v>0.19786011254311525</v>
      </c>
      <c r="D36" s="23">
        <v>43290</v>
      </c>
      <c r="E36" t="s">
        <v>127</v>
      </c>
      <c r="F36" t="s">
        <v>80</v>
      </c>
      <c r="G36">
        <v>0.17374787563730876</v>
      </c>
      <c r="H36" t="s">
        <v>196</v>
      </c>
      <c r="I36" t="s">
        <v>151</v>
      </c>
    </row>
    <row r="37" spans="1:9" x14ac:dyDescent="0.25">
      <c r="A37" t="s">
        <v>26</v>
      </c>
      <c r="B37">
        <v>0.13985910938551036</v>
      </c>
      <c r="C37">
        <v>0.19786011254311525</v>
      </c>
      <c r="D37" s="23">
        <v>43290</v>
      </c>
      <c r="E37" t="s">
        <v>127</v>
      </c>
      <c r="F37" t="s">
        <v>79</v>
      </c>
      <c r="G37">
        <v>0.17374787563730876</v>
      </c>
      <c r="H37" t="s">
        <v>196</v>
      </c>
      <c r="I37" t="s">
        <v>151</v>
      </c>
    </row>
    <row r="38" spans="1:9" x14ac:dyDescent="0.25">
      <c r="A38" t="s">
        <v>29</v>
      </c>
      <c r="B38">
        <v>2.1179703262012239E-2</v>
      </c>
      <c r="C38">
        <v>2.8486787556451797E-2</v>
      </c>
      <c r="D38" s="23">
        <v>43293</v>
      </c>
      <c r="E38" t="s">
        <v>127</v>
      </c>
      <c r="F38" t="s">
        <v>97</v>
      </c>
      <c r="G38">
        <v>0.67442651146976906</v>
      </c>
      <c r="H38" t="s">
        <v>196</v>
      </c>
      <c r="I38" t="s">
        <v>151</v>
      </c>
    </row>
    <row r="39" spans="1:9" x14ac:dyDescent="0.25">
      <c r="A39" t="s">
        <v>34</v>
      </c>
      <c r="B39">
        <v>5.2464981139109475E-2</v>
      </c>
      <c r="C39">
        <v>7.2041381840931659E-2</v>
      </c>
      <c r="D39" s="23">
        <v>43295</v>
      </c>
      <c r="E39" t="s">
        <v>127</v>
      </c>
      <c r="F39" t="s">
        <v>115</v>
      </c>
      <c r="G39">
        <v>0.28474373064241842</v>
      </c>
      <c r="H39" t="s">
        <v>196</v>
      </c>
      <c r="I39" t="s">
        <v>151</v>
      </c>
    </row>
    <row r="40" spans="1:9" x14ac:dyDescent="0.25">
      <c r="A40" t="s">
        <v>26</v>
      </c>
      <c r="B40">
        <v>0.13985910938551036</v>
      </c>
      <c r="C40">
        <v>0.19786011254311525</v>
      </c>
      <c r="D40" s="23">
        <v>43298</v>
      </c>
      <c r="E40" t="s">
        <v>127</v>
      </c>
      <c r="F40" t="s">
        <v>83</v>
      </c>
      <c r="G40">
        <v>0.16816972944870087</v>
      </c>
      <c r="H40" t="s">
        <v>196</v>
      </c>
      <c r="I40" t="s">
        <v>151</v>
      </c>
    </row>
    <row r="41" spans="1:9" x14ac:dyDescent="0.25">
      <c r="A41" t="s">
        <v>23</v>
      </c>
      <c r="B41">
        <v>8.0727906549027784E-2</v>
      </c>
      <c r="C41">
        <v>0.11306059233567191</v>
      </c>
      <c r="D41" s="23">
        <v>43325</v>
      </c>
      <c r="E41" t="s">
        <v>127</v>
      </c>
      <c r="F41" t="s">
        <v>180</v>
      </c>
      <c r="H41" t="s">
        <v>196</v>
      </c>
      <c r="I41" t="s">
        <v>151</v>
      </c>
    </row>
    <row r="42" spans="1:9" x14ac:dyDescent="0.25">
      <c r="A42" t="s">
        <v>29</v>
      </c>
      <c r="B42">
        <v>2.1179703262012239E-2</v>
      </c>
      <c r="C42">
        <v>2.8486787556451797E-2</v>
      </c>
      <c r="D42" s="23">
        <v>43335</v>
      </c>
      <c r="E42" t="s">
        <v>127</v>
      </c>
      <c r="F42" t="s">
        <v>190</v>
      </c>
      <c r="G42">
        <v>2.5329111814685881E-3</v>
      </c>
      <c r="H42" t="s">
        <v>196</v>
      </c>
      <c r="I42" t="s">
        <v>151</v>
      </c>
    </row>
    <row r="43" spans="1:9" x14ac:dyDescent="0.25">
      <c r="A43" t="s">
        <v>27</v>
      </c>
      <c r="B43">
        <v>0.12348012459737756</v>
      </c>
      <c r="C43">
        <v>0.17165187939036589</v>
      </c>
      <c r="D43" s="23">
        <v>43335</v>
      </c>
      <c r="E43" t="s">
        <v>127</v>
      </c>
      <c r="F43" t="s">
        <v>190</v>
      </c>
      <c r="G43">
        <v>2.1263789368428797E-3</v>
      </c>
      <c r="H43" t="s">
        <v>196</v>
      </c>
      <c r="I43" t="s">
        <v>151</v>
      </c>
    </row>
    <row r="44" spans="1:9" x14ac:dyDescent="0.25">
      <c r="A44" t="s">
        <v>34</v>
      </c>
      <c r="B44">
        <v>5.2464981139109475E-2</v>
      </c>
      <c r="C44">
        <v>7.2041381840931659E-2</v>
      </c>
      <c r="D44" s="23">
        <v>43339</v>
      </c>
      <c r="E44" t="s">
        <v>127</v>
      </c>
      <c r="F44" t="s">
        <v>194</v>
      </c>
      <c r="G44">
        <v>7.299635018249837E-3</v>
      </c>
      <c r="H44" t="s">
        <v>196</v>
      </c>
      <c r="I44" t="s">
        <v>151</v>
      </c>
    </row>
    <row r="45" spans="1:9" x14ac:dyDescent="0.25">
      <c r="A45" t="s">
        <v>23</v>
      </c>
      <c r="B45">
        <v>8.0727906549027784E-2</v>
      </c>
      <c r="C45">
        <v>0.11306059233567191</v>
      </c>
      <c r="D45" s="23">
        <v>43342</v>
      </c>
      <c r="E45" t="s">
        <v>127</v>
      </c>
      <c r="F45" t="s">
        <v>198</v>
      </c>
      <c r="G45">
        <v>2.8696391623770221E-2</v>
      </c>
      <c r="H45" t="s">
        <v>196</v>
      </c>
      <c r="I45" t="s">
        <v>151</v>
      </c>
    </row>
    <row r="46" spans="1:9" x14ac:dyDescent="0.25">
      <c r="A46" t="s">
        <v>22</v>
      </c>
      <c r="B46">
        <v>5.4482308061433596E-3</v>
      </c>
      <c r="C46">
        <v>7.1791749376117348E-3</v>
      </c>
      <c r="D46" s="23">
        <v>43342</v>
      </c>
      <c r="E46" t="s">
        <v>127</v>
      </c>
      <c r="F46" t="s">
        <v>212</v>
      </c>
      <c r="G46">
        <v>3.0375360000000472E-2</v>
      </c>
      <c r="H46" t="s">
        <v>196</v>
      </c>
      <c r="I46" t="s">
        <v>151</v>
      </c>
    </row>
    <row r="47" spans="1:9" x14ac:dyDescent="0.25">
      <c r="A47" t="s">
        <v>22</v>
      </c>
      <c r="B47">
        <v>5.4482308061433596E-3</v>
      </c>
      <c r="C47">
        <v>7.1791749376117348E-3</v>
      </c>
      <c r="D47" s="23">
        <v>43346</v>
      </c>
      <c r="E47" t="s">
        <v>127</v>
      </c>
      <c r="F47" t="s">
        <v>214</v>
      </c>
      <c r="H47" t="s">
        <v>196</v>
      </c>
      <c r="I47" t="s">
        <v>151</v>
      </c>
    </row>
    <row r="48" spans="1:9" x14ac:dyDescent="0.25">
      <c r="A48" t="s">
        <v>26</v>
      </c>
      <c r="B48">
        <v>0.13985910938551036</v>
      </c>
      <c r="C48">
        <v>0.19786011254311525</v>
      </c>
      <c r="D48" s="23">
        <v>43347</v>
      </c>
      <c r="E48" t="s">
        <v>127</v>
      </c>
      <c r="F48" t="s">
        <v>201</v>
      </c>
      <c r="G48">
        <v>4.7475854829034533E-2</v>
      </c>
      <c r="H48" t="s">
        <v>196</v>
      </c>
      <c r="I48" t="s">
        <v>151</v>
      </c>
    </row>
    <row r="49" spans="1:9" x14ac:dyDescent="0.25">
      <c r="A49" t="s">
        <v>23</v>
      </c>
      <c r="B49">
        <v>8.0727906549027784E-2</v>
      </c>
      <c r="C49">
        <v>0.11306059233567191</v>
      </c>
      <c r="D49" s="23">
        <v>43347</v>
      </c>
      <c r="E49" t="s">
        <v>127</v>
      </c>
      <c r="F49" t="s">
        <v>209</v>
      </c>
      <c r="G49">
        <v>1.5979299315312098E-2</v>
      </c>
      <c r="H49" t="s">
        <v>196</v>
      </c>
      <c r="I49" t="s">
        <v>151</v>
      </c>
    </row>
    <row r="50" spans="1:9" x14ac:dyDescent="0.25">
      <c r="A50" t="s">
        <v>34</v>
      </c>
      <c r="B50">
        <v>5.2464981139109475E-2</v>
      </c>
      <c r="C50">
        <v>7.2041381840931659E-2</v>
      </c>
      <c r="D50" s="23">
        <v>43347</v>
      </c>
      <c r="E50" t="s">
        <v>127</v>
      </c>
      <c r="F50" t="s">
        <v>219</v>
      </c>
      <c r="G50">
        <v>1.7426040354336695E-3</v>
      </c>
      <c r="H50" t="s">
        <v>196</v>
      </c>
      <c r="I50" t="s">
        <v>151</v>
      </c>
    </row>
    <row r="51" spans="1:9" x14ac:dyDescent="0.25">
      <c r="A51" t="s">
        <v>22</v>
      </c>
      <c r="B51">
        <v>5.4482308061433596E-3</v>
      </c>
      <c r="C51">
        <v>7.1791749376117348E-3</v>
      </c>
      <c r="D51" s="23">
        <v>43350</v>
      </c>
      <c r="E51" t="s">
        <v>127</v>
      </c>
      <c r="F51" t="s">
        <v>220</v>
      </c>
      <c r="G51">
        <v>1.1598144296911039E-2</v>
      </c>
      <c r="H51" t="s">
        <v>196</v>
      </c>
      <c r="I51" t="s">
        <v>151</v>
      </c>
    </row>
    <row r="52" spans="1:9" x14ac:dyDescent="0.25">
      <c r="A52" t="s">
        <v>43</v>
      </c>
      <c r="D52" s="23">
        <v>43353</v>
      </c>
      <c r="E52" t="s">
        <v>127</v>
      </c>
      <c r="F52" t="s">
        <v>222</v>
      </c>
      <c r="G52">
        <v>0.39468789217940753</v>
      </c>
      <c r="H52" t="s">
        <v>196</v>
      </c>
      <c r="I52" t="s">
        <v>151</v>
      </c>
    </row>
    <row r="53" spans="1:9" x14ac:dyDescent="0.25">
      <c r="A53" t="s">
        <v>23</v>
      </c>
      <c r="B53">
        <v>8.0727906549027784E-2</v>
      </c>
      <c r="C53">
        <v>0.11306059233567191</v>
      </c>
      <c r="D53" s="23">
        <v>43353</v>
      </c>
      <c r="E53" t="s">
        <v>127</v>
      </c>
      <c r="F53" t="s">
        <v>224</v>
      </c>
      <c r="G53">
        <v>8.8544062068825855E-2</v>
      </c>
      <c r="H53" t="s">
        <v>196</v>
      </c>
      <c r="I53" t="s">
        <v>151</v>
      </c>
    </row>
    <row r="54" spans="1:9" x14ac:dyDescent="0.25">
      <c r="A54" t="s">
        <v>35</v>
      </c>
      <c r="B54">
        <v>1.1029729412656569E-2</v>
      </c>
      <c r="C54">
        <v>1.4083858399789647E-2</v>
      </c>
      <c r="D54" s="23">
        <v>43354</v>
      </c>
      <c r="E54" t="s">
        <v>127</v>
      </c>
      <c r="F54" t="s">
        <v>225</v>
      </c>
      <c r="G54">
        <v>0.13873502769501411</v>
      </c>
      <c r="H54" t="s">
        <v>196</v>
      </c>
      <c r="I54" t="s">
        <v>151</v>
      </c>
    </row>
    <row r="55" spans="1:9" x14ac:dyDescent="0.25">
      <c r="A55" t="s">
        <v>27</v>
      </c>
      <c r="B55">
        <v>0.12348012459737756</v>
      </c>
      <c r="C55">
        <v>0.17165187939036589</v>
      </c>
      <c r="D55" s="23">
        <v>43354</v>
      </c>
      <c r="E55" t="s">
        <v>127</v>
      </c>
      <c r="F55" t="s">
        <v>226</v>
      </c>
      <c r="H55" t="s">
        <v>196</v>
      </c>
      <c r="I55" t="s">
        <v>151</v>
      </c>
    </row>
    <row r="56" spans="1:9" x14ac:dyDescent="0.25">
      <c r="A56" t="s">
        <v>22</v>
      </c>
      <c r="B56">
        <v>5.4482308061433596E-3</v>
      </c>
      <c r="C56">
        <v>7.1791749376117348E-3</v>
      </c>
      <c r="D56" s="23">
        <v>43355</v>
      </c>
      <c r="E56" t="s">
        <v>127</v>
      </c>
      <c r="F56" t="s">
        <v>231</v>
      </c>
      <c r="G56">
        <v>5.0855931525475247E-2</v>
      </c>
      <c r="H56" t="s">
        <v>196</v>
      </c>
      <c r="I56" t="s">
        <v>151</v>
      </c>
    </row>
    <row r="57" spans="1:9" x14ac:dyDescent="0.25">
      <c r="A57" t="s">
        <v>26</v>
      </c>
      <c r="B57">
        <v>0.13985910938551036</v>
      </c>
      <c r="C57">
        <v>0.19786011254311525</v>
      </c>
      <c r="D57" s="23">
        <v>43356</v>
      </c>
      <c r="E57" t="s">
        <v>127</v>
      </c>
      <c r="F57" t="s">
        <v>237</v>
      </c>
      <c r="G57">
        <v>0.24631848452123759</v>
      </c>
      <c r="H57" t="s">
        <v>196</v>
      </c>
      <c r="I57" t="s">
        <v>151</v>
      </c>
    </row>
    <row r="58" spans="1:9" x14ac:dyDescent="0.25">
      <c r="A58" t="s">
        <v>34</v>
      </c>
      <c r="B58">
        <v>5.2464981139109475E-2</v>
      </c>
      <c r="C58">
        <v>7.2041381840931659E-2</v>
      </c>
      <c r="D58" s="23">
        <v>43356</v>
      </c>
      <c r="E58" t="s">
        <v>127</v>
      </c>
      <c r="F58" t="s">
        <v>238</v>
      </c>
      <c r="G58">
        <v>0.19317552946823138</v>
      </c>
      <c r="H58" t="s">
        <v>196</v>
      </c>
      <c r="I58" t="s">
        <v>151</v>
      </c>
    </row>
    <row r="59" spans="1:9" x14ac:dyDescent="0.25">
      <c r="A59" t="s">
        <v>34</v>
      </c>
      <c r="B59">
        <v>5.2464981139109475E-2</v>
      </c>
      <c r="C59">
        <v>7.2041381840931659E-2</v>
      </c>
      <c r="D59" s="23">
        <v>43360</v>
      </c>
      <c r="E59" t="s">
        <v>127</v>
      </c>
      <c r="F59" t="s">
        <v>241</v>
      </c>
      <c r="G59">
        <v>2.2398208143353171E-3</v>
      </c>
      <c r="H59" t="s">
        <v>196</v>
      </c>
      <c r="I59" t="s">
        <v>151</v>
      </c>
    </row>
    <row r="60" spans="1:9" x14ac:dyDescent="0.25">
      <c r="A60" t="s">
        <v>23</v>
      </c>
      <c r="B60">
        <v>8.0727906549027784E-2</v>
      </c>
      <c r="C60">
        <v>0.11306059233567191</v>
      </c>
      <c r="D60" s="23">
        <v>43362</v>
      </c>
      <c r="E60" t="s">
        <v>127</v>
      </c>
      <c r="F60" t="s">
        <v>242</v>
      </c>
      <c r="G60">
        <v>7.1238545669525394E-2</v>
      </c>
      <c r="H60" t="s">
        <v>196</v>
      </c>
      <c r="I60" t="s">
        <v>151</v>
      </c>
    </row>
    <row r="61" spans="1:9" x14ac:dyDescent="0.25">
      <c r="A61" t="s">
        <v>34</v>
      </c>
      <c r="B61">
        <v>5.2464981139109475E-2</v>
      </c>
      <c r="C61">
        <v>7.2041381840931659E-2</v>
      </c>
      <c r="D61" s="23">
        <v>43362</v>
      </c>
      <c r="E61" t="s">
        <v>127</v>
      </c>
      <c r="F61" t="s">
        <v>243</v>
      </c>
      <c r="G61">
        <v>0.20541187289301979</v>
      </c>
      <c r="H61" t="s">
        <v>196</v>
      </c>
      <c r="I61" t="s">
        <v>151</v>
      </c>
    </row>
    <row r="62" spans="1:9" x14ac:dyDescent="0.25">
      <c r="A62" t="s">
        <v>26</v>
      </c>
      <c r="B62">
        <v>0.13985910938551036</v>
      </c>
      <c r="C62">
        <v>0.19786011254311525</v>
      </c>
      <c r="D62" s="23">
        <v>43363</v>
      </c>
      <c r="E62" t="s">
        <v>127</v>
      </c>
      <c r="F62" t="s">
        <v>285</v>
      </c>
      <c r="G62">
        <v>4.5198694516971817E-2</v>
      </c>
      <c r="H62" t="s">
        <v>196</v>
      </c>
      <c r="I62" t="s">
        <v>151</v>
      </c>
    </row>
    <row r="63" spans="1:9" x14ac:dyDescent="0.25">
      <c r="A63" t="s">
        <v>25</v>
      </c>
      <c r="B63">
        <v>2.7512555260135602E-2</v>
      </c>
      <c r="C63">
        <v>3.6642747873560755E-2</v>
      </c>
      <c r="D63">
        <v>43364</v>
      </c>
      <c r="E63" t="s">
        <v>127</v>
      </c>
      <c r="F63" t="s">
        <v>288</v>
      </c>
      <c r="H63" t="s">
        <v>196</v>
      </c>
      <c r="I63" t="s">
        <v>151</v>
      </c>
    </row>
    <row r="64" spans="1:9" x14ac:dyDescent="0.25">
      <c r="A64" t="s">
        <v>44</v>
      </c>
      <c r="B64">
        <v>1.9206677167692449E-2</v>
      </c>
      <c r="C64">
        <v>2.6140303962096149E-2</v>
      </c>
      <c r="D64">
        <v>43367</v>
      </c>
      <c r="E64" t="s">
        <v>127</v>
      </c>
      <c r="F64" t="s">
        <v>292</v>
      </c>
      <c r="G64">
        <v>4.5040605534967443E-2</v>
      </c>
      <c r="H64" t="s">
        <v>196</v>
      </c>
      <c r="I64" t="s">
        <v>151</v>
      </c>
    </row>
    <row r="65" spans="1:9" x14ac:dyDescent="0.25">
      <c r="A65" t="s">
        <v>30</v>
      </c>
      <c r="B65">
        <v>3.1252919907532727E-2</v>
      </c>
      <c r="C65">
        <v>4.0949589861107527E-2</v>
      </c>
      <c r="D65">
        <v>43367</v>
      </c>
      <c r="E65" t="s">
        <v>127</v>
      </c>
      <c r="F65" t="s">
        <v>295</v>
      </c>
      <c r="H65" t="s">
        <v>196</v>
      </c>
      <c r="I65" t="s">
        <v>151</v>
      </c>
    </row>
    <row r="66" spans="1:9" x14ac:dyDescent="0.25">
      <c r="A66" t="s">
        <v>34</v>
      </c>
      <c r="B66">
        <v>5.2464981139109475E-2</v>
      </c>
      <c r="C66">
        <v>7.2041381840931659E-2</v>
      </c>
      <c r="D66">
        <v>43369</v>
      </c>
      <c r="E66" t="s">
        <v>127</v>
      </c>
      <c r="F66" t="s">
        <v>304</v>
      </c>
      <c r="G66">
        <v>1.8060165186707371E-2</v>
      </c>
      <c r="H66" t="s">
        <v>196</v>
      </c>
      <c r="I66" t="s">
        <v>151</v>
      </c>
    </row>
    <row r="67" spans="1:9" x14ac:dyDescent="0.25">
      <c r="A67" t="s">
        <v>25</v>
      </c>
      <c r="B67">
        <v>2.7512555260135602E-2</v>
      </c>
      <c r="C67">
        <v>3.6642747873560755E-2</v>
      </c>
      <c r="D67">
        <v>43369</v>
      </c>
      <c r="E67" t="s">
        <v>127</v>
      </c>
      <c r="F67" t="s">
        <v>305</v>
      </c>
      <c r="H67" t="s">
        <v>196</v>
      </c>
      <c r="I67" t="s">
        <v>151</v>
      </c>
    </row>
    <row r="68" spans="1:9" x14ac:dyDescent="0.25">
      <c r="A68" t="s">
        <v>34</v>
      </c>
      <c r="B68">
        <v>5.2464981139109475E-2</v>
      </c>
      <c r="C68">
        <v>7.2041381840931659E-2</v>
      </c>
      <c r="D68">
        <v>43370</v>
      </c>
      <c r="E68" t="s">
        <v>127</v>
      </c>
      <c r="F68" t="s">
        <v>354</v>
      </c>
      <c r="G68">
        <v>0.19071065701292539</v>
      </c>
      <c r="H68" t="s">
        <v>196</v>
      </c>
      <c r="I68" t="s">
        <v>151</v>
      </c>
    </row>
    <row r="69" spans="1:9" x14ac:dyDescent="0.25">
      <c r="A69" t="s">
        <v>38</v>
      </c>
      <c r="B69">
        <v>2.4132573315419938E-2</v>
      </c>
      <c r="C69">
        <v>3.0988956800531542E-2</v>
      </c>
      <c r="D69">
        <v>43371</v>
      </c>
      <c r="E69" t="s">
        <v>127</v>
      </c>
      <c r="F69" t="s">
        <v>306</v>
      </c>
      <c r="G69">
        <v>3.2531562614444891E-2</v>
      </c>
      <c r="H69" t="s">
        <v>196</v>
      </c>
      <c r="I69" t="s">
        <v>151</v>
      </c>
    </row>
    <row r="70" spans="1:9" x14ac:dyDescent="0.25">
      <c r="A70" t="s">
        <v>23</v>
      </c>
      <c r="B70">
        <v>8.0727906549027784E-2</v>
      </c>
      <c r="C70">
        <v>0.11306059233567191</v>
      </c>
      <c r="D70">
        <v>43371</v>
      </c>
      <c r="E70" t="s">
        <v>127</v>
      </c>
      <c r="F70" t="s">
        <v>308</v>
      </c>
      <c r="G70">
        <v>0.20072744714017426</v>
      </c>
      <c r="H70" t="s">
        <v>196</v>
      </c>
      <c r="I70" t="s">
        <v>151</v>
      </c>
    </row>
    <row r="71" spans="1:9" x14ac:dyDescent="0.25">
      <c r="A71" t="s">
        <v>22</v>
      </c>
      <c r="B71">
        <v>5.4482308061433596E-3</v>
      </c>
      <c r="C71">
        <v>7.1791749376117348E-3</v>
      </c>
      <c r="D71">
        <v>43374</v>
      </c>
      <c r="E71" t="s">
        <v>127</v>
      </c>
      <c r="F71" t="s">
        <v>311</v>
      </c>
      <c r="H71" t="s">
        <v>196</v>
      </c>
      <c r="I71" t="s">
        <v>151</v>
      </c>
    </row>
    <row r="72" spans="1:9" x14ac:dyDescent="0.25">
      <c r="A72" t="s">
        <v>22</v>
      </c>
      <c r="B72">
        <v>5.4482308061433596E-3</v>
      </c>
      <c r="C72">
        <v>7.1791749376117348E-3</v>
      </c>
      <c r="D72">
        <v>43376</v>
      </c>
      <c r="E72" t="s">
        <v>127</v>
      </c>
      <c r="F72" t="s">
        <v>313</v>
      </c>
      <c r="G72">
        <v>7.4976755227615967E-3</v>
      </c>
      <c r="H72" t="s">
        <v>196</v>
      </c>
      <c r="I72" t="s">
        <v>151</v>
      </c>
    </row>
    <row r="73" spans="1:9" x14ac:dyDescent="0.25">
      <c r="A73" t="s">
        <v>22</v>
      </c>
      <c r="B73">
        <v>5.4482308061433596E-3</v>
      </c>
      <c r="C73">
        <v>7.1791749376117348E-3</v>
      </c>
      <c r="D73">
        <v>43376</v>
      </c>
      <c r="E73" t="s">
        <v>127</v>
      </c>
      <c r="F73" t="s">
        <v>313</v>
      </c>
      <c r="G73">
        <v>9.3666885094232186E-3</v>
      </c>
      <c r="H73" t="s">
        <v>196</v>
      </c>
      <c r="I73" t="s">
        <v>151</v>
      </c>
    </row>
    <row r="74" spans="1:9" x14ac:dyDescent="0.25">
      <c r="A74" t="s">
        <v>34</v>
      </c>
      <c r="B74">
        <v>5.2464981139109475E-2</v>
      </c>
      <c r="C74">
        <v>7.2041381840931659E-2</v>
      </c>
      <c r="D74">
        <v>43376</v>
      </c>
      <c r="E74" t="s">
        <v>127</v>
      </c>
      <c r="F74" t="s">
        <v>358</v>
      </c>
      <c r="G74">
        <v>0.18707319276506471</v>
      </c>
      <c r="H74" t="s">
        <v>196</v>
      </c>
      <c r="I74" t="s">
        <v>151</v>
      </c>
    </row>
    <row r="75" spans="1:9" x14ac:dyDescent="0.25">
      <c r="A75" t="s">
        <v>30</v>
      </c>
      <c r="B75">
        <v>3.1252919907532727E-2</v>
      </c>
      <c r="C75">
        <v>4.0949589861107527E-2</v>
      </c>
      <c r="D75">
        <v>43377</v>
      </c>
      <c r="E75" t="s">
        <v>127</v>
      </c>
      <c r="F75" t="s">
        <v>299</v>
      </c>
      <c r="G75">
        <v>4.5722206028098187E-3</v>
      </c>
      <c r="H75" t="s">
        <v>196</v>
      </c>
      <c r="I75" t="s">
        <v>151</v>
      </c>
    </row>
    <row r="76" spans="1:9" x14ac:dyDescent="0.25">
      <c r="A76" t="s">
        <v>44</v>
      </c>
      <c r="B76">
        <v>1.9206677167692449E-2</v>
      </c>
      <c r="C76">
        <v>2.6140303962096149E-2</v>
      </c>
      <c r="D76">
        <v>43377</v>
      </c>
      <c r="E76" t="s">
        <v>127</v>
      </c>
      <c r="F76" t="s">
        <v>325</v>
      </c>
      <c r="G76">
        <v>6.853645041885674E-3</v>
      </c>
      <c r="H76" t="s">
        <v>196</v>
      </c>
      <c r="I76" t="s">
        <v>151</v>
      </c>
    </row>
    <row r="77" spans="1:9" x14ac:dyDescent="0.25">
      <c r="A77" t="s">
        <v>30</v>
      </c>
      <c r="B77">
        <v>3.1252919907532727E-2</v>
      </c>
      <c r="C77">
        <v>4.0949589861107527E-2</v>
      </c>
      <c r="D77">
        <v>43381</v>
      </c>
      <c r="E77" t="s">
        <v>127</v>
      </c>
      <c r="F77" t="s">
        <v>331</v>
      </c>
      <c r="G77">
        <v>0.40183387909566748</v>
      </c>
      <c r="H77" t="s">
        <v>196</v>
      </c>
      <c r="I77" t="s">
        <v>151</v>
      </c>
    </row>
    <row r="78" spans="1:9" x14ac:dyDescent="0.25">
      <c r="A78" t="s">
        <v>23</v>
      </c>
      <c r="B78">
        <v>8.0727906549027784E-2</v>
      </c>
      <c r="C78">
        <v>0.11306059233567191</v>
      </c>
      <c r="D78">
        <v>43383</v>
      </c>
      <c r="E78" t="s">
        <v>127</v>
      </c>
      <c r="F78" t="s">
        <v>333</v>
      </c>
      <c r="G78">
        <v>1.8194706994328493E-2</v>
      </c>
      <c r="H78" t="s">
        <v>196</v>
      </c>
      <c r="I78" t="s">
        <v>151</v>
      </c>
    </row>
    <row r="79" spans="1:9" x14ac:dyDescent="0.25">
      <c r="A79" t="s">
        <v>23</v>
      </c>
      <c r="B79">
        <v>8.0727906549027784E-2</v>
      </c>
      <c r="C79">
        <v>0.11306059233567191</v>
      </c>
      <c r="D79">
        <v>43383</v>
      </c>
      <c r="E79" t="s">
        <v>127</v>
      </c>
      <c r="F79" t="s">
        <v>334</v>
      </c>
      <c r="G79">
        <v>0.39348390650822385</v>
      </c>
      <c r="H79" t="s">
        <v>196</v>
      </c>
      <c r="I79" t="s">
        <v>151</v>
      </c>
    </row>
    <row r="80" spans="1:9" x14ac:dyDescent="0.25">
      <c r="A80" t="s">
        <v>27</v>
      </c>
      <c r="B80">
        <v>0.12348012459737756</v>
      </c>
      <c r="C80">
        <v>0.17165187939036589</v>
      </c>
      <c r="D80">
        <v>43384</v>
      </c>
      <c r="E80" t="s">
        <v>127</v>
      </c>
      <c r="F80" t="s">
        <v>339</v>
      </c>
      <c r="H80" t="s">
        <v>196</v>
      </c>
      <c r="I80" t="s">
        <v>151</v>
      </c>
    </row>
    <row r="81" spans="1:9" x14ac:dyDescent="0.25">
      <c r="A81" t="s">
        <v>30</v>
      </c>
      <c r="B81">
        <v>3.1252919907532727E-2</v>
      </c>
      <c r="C81">
        <v>4.0949589861107527E-2</v>
      </c>
      <c r="D81">
        <v>43384</v>
      </c>
      <c r="E81" t="s">
        <v>127</v>
      </c>
      <c r="F81" t="s">
        <v>350</v>
      </c>
      <c r="G81">
        <v>7.9456179775265826E-3</v>
      </c>
      <c r="H81" t="s">
        <v>196</v>
      </c>
      <c r="I81" t="s">
        <v>151</v>
      </c>
    </row>
    <row r="82" spans="1:9" x14ac:dyDescent="0.25">
      <c r="A82" t="s">
        <v>34</v>
      </c>
      <c r="B82">
        <v>5.2464981139109475E-2</v>
      </c>
      <c r="C82">
        <v>7.2041381840931659E-2</v>
      </c>
      <c r="D82">
        <v>43390</v>
      </c>
      <c r="E82" t="s">
        <v>127</v>
      </c>
      <c r="F82" t="s">
        <v>351</v>
      </c>
      <c r="G82">
        <v>1.2943691427445348E-2</v>
      </c>
      <c r="H82" t="s">
        <v>352</v>
      </c>
      <c r="I82" t="s">
        <v>151</v>
      </c>
    </row>
    <row r="83" spans="1:9" x14ac:dyDescent="0.25">
      <c r="A83" t="s">
        <v>23</v>
      </c>
      <c r="B83">
        <v>8.0727906549027784E-2</v>
      </c>
      <c r="C83">
        <v>0.11306059233567191</v>
      </c>
      <c r="D83">
        <v>43391</v>
      </c>
      <c r="E83" t="s">
        <v>127</v>
      </c>
      <c r="F83" t="s">
        <v>364</v>
      </c>
      <c r="G83">
        <v>0.16190589694070157</v>
      </c>
      <c r="H83" t="s">
        <v>352</v>
      </c>
      <c r="I83" t="s">
        <v>151</v>
      </c>
    </row>
    <row r="84" spans="1:9" x14ac:dyDescent="0.25">
      <c r="A84" t="s">
        <v>23</v>
      </c>
      <c r="B84">
        <v>8.0727906549027784E-2</v>
      </c>
      <c r="C84">
        <v>0.11306059233567191</v>
      </c>
      <c r="D84">
        <v>43391</v>
      </c>
      <c r="E84" t="s">
        <v>127</v>
      </c>
      <c r="F84" t="s">
        <v>365</v>
      </c>
      <c r="G84">
        <v>0.10217900876903098</v>
      </c>
      <c r="H84" t="s">
        <v>352</v>
      </c>
      <c r="I84" t="s">
        <v>151</v>
      </c>
    </row>
    <row r="85" spans="1:9" x14ac:dyDescent="0.25">
      <c r="A85" t="s">
        <v>23</v>
      </c>
      <c r="B85">
        <v>8.0727906549027784E-2</v>
      </c>
      <c r="C85">
        <v>0.11306059233567191</v>
      </c>
      <c r="D85">
        <v>43391</v>
      </c>
      <c r="E85" t="s">
        <v>127</v>
      </c>
      <c r="F85" t="s">
        <v>361</v>
      </c>
      <c r="G85">
        <v>0.18386207951070613</v>
      </c>
      <c r="H85" t="s">
        <v>352</v>
      </c>
      <c r="I85" t="s">
        <v>151</v>
      </c>
    </row>
    <row r="86" spans="1:9" x14ac:dyDescent="0.25">
      <c r="A86" t="s">
        <v>26</v>
      </c>
      <c r="B86">
        <v>0.13985910938551036</v>
      </c>
      <c r="C86">
        <v>0.19786011254311525</v>
      </c>
      <c r="D86">
        <v>43392</v>
      </c>
      <c r="E86" t="s">
        <v>127</v>
      </c>
      <c r="F86" t="s">
        <v>367</v>
      </c>
      <c r="G86">
        <v>3.9162600922722758E-2</v>
      </c>
      <c r="H86" t="s">
        <v>352</v>
      </c>
      <c r="I86" t="s">
        <v>151</v>
      </c>
    </row>
    <row r="87" spans="1:9" x14ac:dyDescent="0.25">
      <c r="A87" t="s">
        <v>23</v>
      </c>
      <c r="B87">
        <v>8.0727906549027784E-2</v>
      </c>
      <c r="C87">
        <v>0.11306059233567191</v>
      </c>
      <c r="D87">
        <v>43393</v>
      </c>
      <c r="E87" t="s">
        <v>127</v>
      </c>
      <c r="F87" t="s">
        <v>373</v>
      </c>
      <c r="G87">
        <v>7.5438376383764535E-2</v>
      </c>
      <c r="H87" t="s">
        <v>352</v>
      </c>
      <c r="I87" t="s">
        <v>151</v>
      </c>
    </row>
    <row r="88" spans="1:9" x14ac:dyDescent="0.25">
      <c r="A88" t="s">
        <v>23</v>
      </c>
      <c r="B88">
        <v>8.0727906549027784E-2</v>
      </c>
      <c r="C88">
        <v>0.11306059233567191</v>
      </c>
      <c r="D88">
        <v>43395</v>
      </c>
      <c r="E88" t="s">
        <v>127</v>
      </c>
      <c r="F88" t="s">
        <v>376</v>
      </c>
      <c r="H88" t="s">
        <v>352</v>
      </c>
      <c r="I88" t="s">
        <v>151</v>
      </c>
    </row>
    <row r="89" spans="1:9" x14ac:dyDescent="0.25">
      <c r="A89" t="s">
        <v>34</v>
      </c>
      <c r="B89">
        <v>5.2464981139109475E-2</v>
      </c>
      <c r="C89">
        <v>7.2041381840931659E-2</v>
      </c>
      <c r="D89">
        <v>43395</v>
      </c>
      <c r="E89" t="s">
        <v>127</v>
      </c>
      <c r="F89" t="s">
        <v>377</v>
      </c>
      <c r="G89">
        <v>0.20639663132172498</v>
      </c>
      <c r="H89" t="s">
        <v>352</v>
      </c>
      <c r="I89" t="s">
        <v>151</v>
      </c>
    </row>
    <row r="90" spans="1:9" x14ac:dyDescent="0.25">
      <c r="A90" t="s">
        <v>27</v>
      </c>
      <c r="B90">
        <v>0.12348012459737756</v>
      </c>
      <c r="C90">
        <v>0.17165187939036589</v>
      </c>
      <c r="D90">
        <v>43396</v>
      </c>
      <c r="E90" t="s">
        <v>127</v>
      </c>
      <c r="F90" t="s">
        <v>379</v>
      </c>
      <c r="G90">
        <v>5.2352824983679935E-2</v>
      </c>
      <c r="H90" t="s">
        <v>352</v>
      </c>
      <c r="I90" t="s">
        <v>151</v>
      </c>
    </row>
    <row r="91" spans="1:9" x14ac:dyDescent="0.25">
      <c r="A91" t="s">
        <v>26</v>
      </c>
      <c r="B91">
        <v>0.13985910938551036</v>
      </c>
      <c r="C91">
        <v>0.19786011254311525</v>
      </c>
      <c r="D91">
        <v>43398</v>
      </c>
      <c r="E91" t="s">
        <v>127</v>
      </c>
      <c r="F91" t="s">
        <v>366</v>
      </c>
      <c r="G91">
        <v>5.1285388870806373E-2</v>
      </c>
      <c r="H91" t="s">
        <v>352</v>
      </c>
      <c r="I91" t="s">
        <v>151</v>
      </c>
    </row>
    <row r="92" spans="1:9" x14ac:dyDescent="0.25">
      <c r="A92" t="s">
        <v>23</v>
      </c>
      <c r="B92">
        <v>8.0727906549027784E-2</v>
      </c>
      <c r="C92">
        <v>0.11306059233567191</v>
      </c>
      <c r="D92">
        <v>43399</v>
      </c>
      <c r="E92" t="s">
        <v>127</v>
      </c>
      <c r="F92" t="s">
        <v>383</v>
      </c>
      <c r="G92">
        <v>0.21692276990620418</v>
      </c>
      <c r="H92" t="s">
        <v>352</v>
      </c>
      <c r="I92" t="s">
        <v>151</v>
      </c>
    </row>
    <row r="93" spans="1:9" x14ac:dyDescent="0.25">
      <c r="A93" t="s">
        <v>27</v>
      </c>
      <c r="B93">
        <v>0.12348012459737756</v>
      </c>
      <c r="C93">
        <v>0.17165187939036589</v>
      </c>
      <c r="D93">
        <v>43402</v>
      </c>
      <c r="E93" t="s">
        <v>127</v>
      </c>
      <c r="F93" t="s">
        <v>386</v>
      </c>
      <c r="G93">
        <v>0.19414945181995785</v>
      </c>
      <c r="H93" t="s">
        <v>352</v>
      </c>
      <c r="I93" t="s">
        <v>151</v>
      </c>
    </row>
    <row r="94" spans="1:9" x14ac:dyDescent="0.25">
      <c r="A94" t="s">
        <v>23</v>
      </c>
      <c r="B94">
        <v>8.0727906549027784E-2</v>
      </c>
      <c r="C94">
        <v>0.11306059233567191</v>
      </c>
      <c r="D94">
        <v>43404</v>
      </c>
      <c r="E94" t="s">
        <v>127</v>
      </c>
      <c r="F94" t="s">
        <v>393</v>
      </c>
      <c r="G94">
        <v>0.138700002415167</v>
      </c>
      <c r="H94" t="s">
        <v>352</v>
      </c>
      <c r="I94" t="s">
        <v>151</v>
      </c>
    </row>
    <row r="95" spans="1:9" x14ac:dyDescent="0.25">
      <c r="A95" t="s">
        <v>47</v>
      </c>
      <c r="B95">
        <v>6.311641017089685E-2</v>
      </c>
      <c r="C95">
        <v>8.4219530454238412E-2</v>
      </c>
      <c r="D95">
        <v>43406</v>
      </c>
      <c r="E95" t="s">
        <v>127</v>
      </c>
      <c r="F95" t="s">
        <v>397</v>
      </c>
      <c r="G95">
        <v>1.221028975533325E-2</v>
      </c>
      <c r="H95" t="s">
        <v>352</v>
      </c>
      <c r="I95" t="s">
        <v>151</v>
      </c>
    </row>
    <row r="96" spans="1:9" x14ac:dyDescent="0.25">
      <c r="A96" t="s">
        <v>43</v>
      </c>
      <c r="D96">
        <v>43406</v>
      </c>
      <c r="E96" t="s">
        <v>127</v>
      </c>
      <c r="F96" t="s">
        <v>394</v>
      </c>
      <c r="G96">
        <v>0.34522213890688241</v>
      </c>
      <c r="H96" t="s">
        <v>352</v>
      </c>
      <c r="I96" t="s">
        <v>151</v>
      </c>
    </row>
    <row r="97" spans="1:9" x14ac:dyDescent="0.25">
      <c r="A97" t="s">
        <v>26</v>
      </c>
      <c r="B97">
        <v>0.13985910938551036</v>
      </c>
      <c r="C97">
        <v>0.19786011254311525</v>
      </c>
      <c r="D97">
        <v>43410</v>
      </c>
      <c r="E97" t="s">
        <v>127</v>
      </c>
      <c r="F97" t="s">
        <v>404</v>
      </c>
      <c r="G97">
        <v>2.7138759759491586E-2</v>
      </c>
      <c r="H97" t="s">
        <v>352</v>
      </c>
      <c r="I97" t="s">
        <v>151</v>
      </c>
    </row>
    <row r="98" spans="1:9" x14ac:dyDescent="0.25">
      <c r="A98" t="s">
        <v>27</v>
      </c>
      <c r="B98">
        <v>0.12348012459737756</v>
      </c>
      <c r="C98">
        <v>0.17165187939036589</v>
      </c>
      <c r="D98">
        <v>43410</v>
      </c>
      <c r="E98" t="s">
        <v>127</v>
      </c>
      <c r="F98" t="s">
        <v>406</v>
      </c>
      <c r="G98">
        <v>0.32227076169436181</v>
      </c>
      <c r="H98" t="s">
        <v>352</v>
      </c>
      <c r="I98" t="s">
        <v>151</v>
      </c>
    </row>
    <row r="99" spans="1:9" x14ac:dyDescent="0.25">
      <c r="A99" t="s">
        <v>35</v>
      </c>
      <c r="B99">
        <v>1.1029729412656569E-2</v>
      </c>
      <c r="C99">
        <v>1.4083858399789647E-2</v>
      </c>
      <c r="D99">
        <v>43410</v>
      </c>
      <c r="E99" t="s">
        <v>127</v>
      </c>
      <c r="F99" t="s">
        <v>411</v>
      </c>
      <c r="H99" t="s">
        <v>352</v>
      </c>
      <c r="I99" t="s">
        <v>151</v>
      </c>
    </row>
    <row r="100" spans="1:9" x14ac:dyDescent="0.25">
      <c r="A100" t="s">
        <v>23</v>
      </c>
      <c r="B100">
        <v>8.0727906549027784E-2</v>
      </c>
      <c r="C100">
        <v>0.11306059233567191</v>
      </c>
      <c r="D100">
        <v>43410</v>
      </c>
      <c r="E100" t="s">
        <v>127</v>
      </c>
      <c r="F100" t="s">
        <v>410</v>
      </c>
      <c r="H100" t="s">
        <v>352</v>
      </c>
      <c r="I100" t="s">
        <v>151</v>
      </c>
    </row>
    <row r="101" spans="1:9" x14ac:dyDescent="0.25">
      <c r="A101" t="s">
        <v>20</v>
      </c>
      <c r="B101">
        <v>2.7903259969602469E-4</v>
      </c>
      <c r="C101">
        <v>3.2288456713126768E-4</v>
      </c>
    </row>
    <row r="102" spans="1:9" x14ac:dyDescent="0.25">
      <c r="A102" t="s">
        <v>21</v>
      </c>
    </row>
    <row r="103" spans="1:9" x14ac:dyDescent="0.25">
      <c r="A103" t="s">
        <v>24</v>
      </c>
    </row>
    <row r="104" spans="1:9" x14ac:dyDescent="0.25">
      <c r="A104" t="s">
        <v>28</v>
      </c>
    </row>
    <row r="105" spans="1:9" x14ac:dyDescent="0.25">
      <c r="A105" t="s">
        <v>31</v>
      </c>
      <c r="B105">
        <v>8.1523592068858675E-3</v>
      </c>
      <c r="C105">
        <v>1.0349175911204055E-2</v>
      </c>
    </row>
    <row r="106" spans="1:9" x14ac:dyDescent="0.25">
      <c r="A106" t="s">
        <v>32</v>
      </c>
    </row>
    <row r="107" spans="1:9" x14ac:dyDescent="0.25">
      <c r="A107" t="s">
        <v>33</v>
      </c>
    </row>
    <row r="108" spans="1:9" x14ac:dyDescent="0.25">
      <c r="A108" t="s">
        <v>45</v>
      </c>
    </row>
    <row r="109" spans="1:9" x14ac:dyDescent="0.25">
      <c r="A109" t="s">
        <v>36</v>
      </c>
      <c r="B109">
        <v>4.4403027645684545E-2</v>
      </c>
      <c r="C109">
        <v>6.0541306671359235E-2</v>
      </c>
    </row>
    <row r="110" spans="1:9" x14ac:dyDescent="0.25">
      <c r="A110" t="s">
        <v>37</v>
      </c>
    </row>
    <row r="111" spans="1:9" x14ac:dyDescent="0.25">
      <c r="A111" t="s">
        <v>46</v>
      </c>
    </row>
    <row r="112" spans="1:9" x14ac:dyDescent="0.25">
      <c r="A112" t="s">
        <v>39</v>
      </c>
    </row>
    <row r="113" spans="1:1" x14ac:dyDescent="0.25">
      <c r="A113" t="s">
        <v>40</v>
      </c>
    </row>
    <row r="114" spans="1:1" x14ac:dyDescent="0.25">
      <c r="A114" t="s">
        <v>41</v>
      </c>
    </row>
    <row r="115" spans="1:1" x14ac:dyDescent="0.25">
      <c r="A115" t="s">
        <v>42</v>
      </c>
    </row>
    <row r="116" spans="1:1" x14ac:dyDescent="0.25">
      <c r="A116" t="s">
        <v>86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91"/>
  <sheetViews>
    <sheetView workbookViewId="0">
      <selection sqref="A1:G106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12" bestFit="1" customWidth="1"/>
    <col min="7" max="7" width="25" bestFit="1" customWidth="1"/>
    <col min="8" max="8" width="9.7109375" bestFit="1" customWidth="1"/>
    <col min="9" max="9" width="23.5703125" bestFit="1" customWidth="1"/>
    <col min="10" max="10" width="19.85546875" bestFit="1" customWidth="1"/>
  </cols>
  <sheetData>
    <row r="1" spans="1:10" x14ac:dyDescent="0.25">
      <c r="A1" t="s">
        <v>2</v>
      </c>
      <c r="B1" t="s">
        <v>125</v>
      </c>
      <c r="C1" t="s">
        <v>6</v>
      </c>
      <c r="D1" t="s">
        <v>195</v>
      </c>
      <c r="E1" t="s">
        <v>5</v>
      </c>
      <c r="F1" t="s">
        <v>1</v>
      </c>
      <c r="G1" t="s">
        <v>150</v>
      </c>
      <c r="H1" t="s">
        <v>280</v>
      </c>
      <c r="I1" t="s">
        <v>14</v>
      </c>
      <c r="J1" t="s">
        <v>290</v>
      </c>
    </row>
    <row r="2" spans="1:10" x14ac:dyDescent="0.25">
      <c r="A2" s="23">
        <v>43161</v>
      </c>
      <c r="B2" t="s">
        <v>126</v>
      </c>
      <c r="C2" t="s">
        <v>132</v>
      </c>
      <c r="F2" t="s">
        <v>196</v>
      </c>
      <c r="G2" t="s">
        <v>151</v>
      </c>
      <c r="H2" t="s">
        <v>273</v>
      </c>
    </row>
    <row r="3" spans="1:10" x14ac:dyDescent="0.25">
      <c r="A3" s="23">
        <v>43166</v>
      </c>
      <c r="B3" t="s">
        <v>126</v>
      </c>
      <c r="C3" t="s">
        <v>58</v>
      </c>
      <c r="E3">
        <v>9.4390560943884566E-3</v>
      </c>
      <c r="F3" t="s">
        <v>196</v>
      </c>
      <c r="G3" t="s">
        <v>151</v>
      </c>
      <c r="H3" t="s">
        <v>273</v>
      </c>
    </row>
    <row r="4" spans="1:10" x14ac:dyDescent="0.25">
      <c r="A4" s="23">
        <v>43173</v>
      </c>
      <c r="B4" t="s">
        <v>126</v>
      </c>
      <c r="C4" t="s">
        <v>15</v>
      </c>
      <c r="E4">
        <v>2.036816686498193E-2</v>
      </c>
      <c r="F4" t="s">
        <v>196</v>
      </c>
      <c r="G4" t="s">
        <v>151</v>
      </c>
      <c r="H4" t="s">
        <v>273</v>
      </c>
    </row>
    <row r="5" spans="1:10" x14ac:dyDescent="0.25">
      <c r="A5" s="23">
        <v>43179</v>
      </c>
      <c r="B5" t="s">
        <v>126</v>
      </c>
      <c r="C5" t="s">
        <v>138</v>
      </c>
      <c r="E5">
        <v>0.37614247715045679</v>
      </c>
      <c r="F5" t="s">
        <v>196</v>
      </c>
      <c r="G5" t="s">
        <v>151</v>
      </c>
      <c r="H5" t="s">
        <v>273</v>
      </c>
    </row>
    <row r="6" spans="1:10" x14ac:dyDescent="0.25">
      <c r="A6" s="23">
        <v>43180</v>
      </c>
      <c r="B6" t="s">
        <v>126</v>
      </c>
      <c r="C6" t="s">
        <v>136</v>
      </c>
      <c r="E6">
        <v>1.2999740005205126E-3</v>
      </c>
      <c r="F6" t="s">
        <v>196</v>
      </c>
      <c r="G6" t="s">
        <v>151</v>
      </c>
      <c r="H6" t="s">
        <v>273</v>
      </c>
    </row>
    <row r="7" spans="1:10" x14ac:dyDescent="0.25">
      <c r="A7" s="23">
        <v>43180</v>
      </c>
      <c r="B7" t="s">
        <v>126</v>
      </c>
      <c r="C7" t="s">
        <v>140</v>
      </c>
      <c r="E7">
        <v>0.23236141108711358</v>
      </c>
      <c r="F7" t="s">
        <v>196</v>
      </c>
      <c r="G7" t="s">
        <v>151</v>
      </c>
      <c r="H7" t="s">
        <v>273</v>
      </c>
    </row>
    <row r="8" spans="1:10" x14ac:dyDescent="0.25">
      <c r="A8" s="23">
        <v>43180</v>
      </c>
      <c r="B8" t="s">
        <v>126</v>
      </c>
      <c r="C8" t="s">
        <v>141</v>
      </c>
      <c r="E8">
        <v>0.20153193872245104</v>
      </c>
      <c r="F8" t="s">
        <v>196</v>
      </c>
      <c r="G8" t="s">
        <v>151</v>
      </c>
      <c r="H8" t="s">
        <v>273</v>
      </c>
    </row>
    <row r="9" spans="1:10" x14ac:dyDescent="0.25">
      <c r="A9" s="23">
        <v>43181</v>
      </c>
      <c r="B9" t="s">
        <v>126</v>
      </c>
      <c r="C9" t="s">
        <v>137</v>
      </c>
      <c r="E9">
        <v>4.923606111511114E-2</v>
      </c>
      <c r="F9" t="s">
        <v>196</v>
      </c>
      <c r="G9" t="s">
        <v>151</v>
      </c>
      <c r="H9" t="s">
        <v>273</v>
      </c>
    </row>
    <row r="10" spans="1:10" x14ac:dyDescent="0.25">
      <c r="A10" s="23">
        <v>43185</v>
      </c>
      <c r="B10" t="s">
        <v>126</v>
      </c>
      <c r="C10" t="s">
        <v>67</v>
      </c>
      <c r="F10" t="s">
        <v>196</v>
      </c>
      <c r="G10" t="s">
        <v>151</v>
      </c>
      <c r="H10" t="s">
        <v>273</v>
      </c>
    </row>
    <row r="11" spans="1:10" x14ac:dyDescent="0.25">
      <c r="A11" s="23">
        <v>43185</v>
      </c>
      <c r="B11" t="s">
        <v>126</v>
      </c>
      <c r="C11" t="s">
        <v>59</v>
      </c>
      <c r="E11">
        <v>0.20622287988162166</v>
      </c>
      <c r="F11" t="s">
        <v>196</v>
      </c>
      <c r="G11" t="s">
        <v>151</v>
      </c>
      <c r="H11" t="s">
        <v>273</v>
      </c>
    </row>
    <row r="12" spans="1:10" x14ac:dyDescent="0.25">
      <c r="A12" s="23">
        <v>43192</v>
      </c>
      <c r="B12" t="s">
        <v>126</v>
      </c>
      <c r="C12" t="s">
        <v>85</v>
      </c>
      <c r="E12">
        <v>4.760000000001696E-3</v>
      </c>
      <c r="F12" t="s">
        <v>196</v>
      </c>
      <c r="G12" t="s">
        <v>151</v>
      </c>
      <c r="H12" t="s">
        <v>273</v>
      </c>
    </row>
    <row r="13" spans="1:10" x14ac:dyDescent="0.25">
      <c r="A13" s="23">
        <v>43192</v>
      </c>
      <c r="B13" t="s">
        <v>126</v>
      </c>
      <c r="C13" t="s">
        <v>117</v>
      </c>
      <c r="E13">
        <v>0.10997340159590301</v>
      </c>
      <c r="F13" t="s">
        <v>196</v>
      </c>
      <c r="G13" t="s">
        <v>151</v>
      </c>
      <c r="H13" t="s">
        <v>273</v>
      </c>
    </row>
    <row r="14" spans="1:10" x14ac:dyDescent="0.25">
      <c r="A14" s="23">
        <v>43192</v>
      </c>
      <c r="B14" t="s">
        <v>126</v>
      </c>
      <c r="C14" t="s">
        <v>142</v>
      </c>
      <c r="E14">
        <v>4.4192045431811636E-3</v>
      </c>
      <c r="F14" t="s">
        <v>196</v>
      </c>
      <c r="G14" t="s">
        <v>151</v>
      </c>
      <c r="H14" t="s">
        <v>273</v>
      </c>
    </row>
    <row r="15" spans="1:10" x14ac:dyDescent="0.25">
      <c r="A15" s="23">
        <v>43196</v>
      </c>
      <c r="B15" t="s">
        <v>126</v>
      </c>
      <c r="C15" t="s">
        <v>143</v>
      </c>
      <c r="E15">
        <v>2.4795536803374437E-3</v>
      </c>
      <c r="F15" t="s">
        <v>196</v>
      </c>
      <c r="G15" t="s">
        <v>151</v>
      </c>
      <c r="H15" t="s">
        <v>273</v>
      </c>
    </row>
    <row r="16" spans="1:10" x14ac:dyDescent="0.25">
      <c r="A16" s="23">
        <v>43199</v>
      </c>
      <c r="B16" t="s">
        <v>126</v>
      </c>
      <c r="C16" t="s">
        <v>117</v>
      </c>
      <c r="E16">
        <v>2.0996850472486763E-3</v>
      </c>
      <c r="F16" t="s">
        <v>196</v>
      </c>
      <c r="G16" t="s">
        <v>151</v>
      </c>
      <c r="H16" t="s">
        <v>273</v>
      </c>
    </row>
    <row r="17" spans="1:8" x14ac:dyDescent="0.25">
      <c r="A17" s="23">
        <v>43203</v>
      </c>
      <c r="B17" t="s">
        <v>126</v>
      </c>
      <c r="C17" t="s">
        <v>104</v>
      </c>
      <c r="E17">
        <v>0.27854930562494151</v>
      </c>
      <c r="F17" t="s">
        <v>196</v>
      </c>
      <c r="G17" t="s">
        <v>151</v>
      </c>
      <c r="H17" t="s">
        <v>273</v>
      </c>
    </row>
    <row r="18" spans="1:8" x14ac:dyDescent="0.25">
      <c r="A18" s="23">
        <v>43203</v>
      </c>
      <c r="B18" t="s">
        <v>126</v>
      </c>
      <c r="C18" t="s">
        <v>61</v>
      </c>
      <c r="E18">
        <v>0.12317782799096157</v>
      </c>
      <c r="F18" t="s">
        <v>196</v>
      </c>
      <c r="G18" t="s">
        <v>151</v>
      </c>
      <c r="H18" t="s">
        <v>273</v>
      </c>
    </row>
    <row r="19" spans="1:8" x14ac:dyDescent="0.25">
      <c r="A19" s="23">
        <v>43207</v>
      </c>
      <c r="B19" t="s">
        <v>126</v>
      </c>
      <c r="C19" t="s">
        <v>69</v>
      </c>
      <c r="E19">
        <v>0.37992903193562771</v>
      </c>
      <c r="F19" t="s">
        <v>196</v>
      </c>
      <c r="G19" t="s">
        <v>151</v>
      </c>
      <c r="H19" t="s">
        <v>273</v>
      </c>
    </row>
    <row r="20" spans="1:8" x14ac:dyDescent="0.25">
      <c r="A20" s="23">
        <v>43207</v>
      </c>
      <c r="B20" t="s">
        <v>126</v>
      </c>
      <c r="C20" t="s">
        <v>87</v>
      </c>
      <c r="E20">
        <v>4.4199999999997887E-2</v>
      </c>
      <c r="F20" t="s">
        <v>196</v>
      </c>
      <c r="G20" t="s">
        <v>151</v>
      </c>
      <c r="H20" t="s">
        <v>273</v>
      </c>
    </row>
    <row r="21" spans="1:8" x14ac:dyDescent="0.25">
      <c r="A21" s="23">
        <v>43208</v>
      </c>
      <c r="B21" t="s">
        <v>126</v>
      </c>
      <c r="C21" t="s">
        <v>106</v>
      </c>
      <c r="E21">
        <v>0.37033334999250317</v>
      </c>
      <c r="F21" t="s">
        <v>196</v>
      </c>
      <c r="G21" t="s">
        <v>151</v>
      </c>
      <c r="H21" t="s">
        <v>273</v>
      </c>
    </row>
    <row r="22" spans="1:8" x14ac:dyDescent="0.25">
      <c r="A22" s="23">
        <v>43214</v>
      </c>
      <c r="B22" t="s">
        <v>126</v>
      </c>
      <c r="C22" t="s">
        <v>108</v>
      </c>
      <c r="E22">
        <v>0.34541545845415417</v>
      </c>
      <c r="F22" t="s">
        <v>196</v>
      </c>
      <c r="G22" t="s">
        <v>151</v>
      </c>
      <c r="H22" t="s">
        <v>273</v>
      </c>
    </row>
    <row r="23" spans="1:8" x14ac:dyDescent="0.25">
      <c r="A23" s="23">
        <v>43214</v>
      </c>
      <c r="B23" t="s">
        <v>126</v>
      </c>
      <c r="C23" t="s">
        <v>109</v>
      </c>
      <c r="E23">
        <v>0.359088410215406</v>
      </c>
      <c r="F23" t="s">
        <v>196</v>
      </c>
      <c r="G23" t="s">
        <v>151</v>
      </c>
      <c r="H23" t="s">
        <v>273</v>
      </c>
    </row>
    <row r="24" spans="1:8" x14ac:dyDescent="0.25">
      <c r="A24" s="23">
        <v>43215</v>
      </c>
      <c r="B24" t="s">
        <v>126</v>
      </c>
      <c r="C24" t="s">
        <v>145</v>
      </c>
      <c r="E24">
        <v>5.8469475494411144E-2</v>
      </c>
      <c r="F24" t="s">
        <v>196</v>
      </c>
      <c r="G24" t="s">
        <v>151</v>
      </c>
      <c r="H24" t="s">
        <v>273</v>
      </c>
    </row>
    <row r="25" spans="1:8" x14ac:dyDescent="0.25">
      <c r="A25" s="23">
        <v>43222</v>
      </c>
      <c r="B25" t="s">
        <v>126</v>
      </c>
      <c r="C25" t="s">
        <v>123</v>
      </c>
      <c r="E25">
        <v>0.19452887537994051</v>
      </c>
      <c r="F25" t="s">
        <v>196</v>
      </c>
      <c r="G25" t="s">
        <v>151</v>
      </c>
      <c r="H25" t="s">
        <v>273</v>
      </c>
    </row>
    <row r="26" spans="1:8" x14ac:dyDescent="0.25">
      <c r="A26" s="23">
        <v>43223</v>
      </c>
      <c r="B26" t="s">
        <v>126</v>
      </c>
      <c r="C26" t="s">
        <v>146</v>
      </c>
      <c r="E26">
        <v>0.10318839130597737</v>
      </c>
      <c r="F26" t="s">
        <v>196</v>
      </c>
      <c r="G26" t="s">
        <v>151</v>
      </c>
      <c r="H26" t="s">
        <v>273</v>
      </c>
    </row>
    <row r="27" spans="1:8" x14ac:dyDescent="0.25">
      <c r="A27" s="23">
        <v>43223</v>
      </c>
      <c r="B27" t="s">
        <v>126</v>
      </c>
      <c r="C27" t="s">
        <v>71</v>
      </c>
      <c r="E27">
        <v>5.3028788484605092E-2</v>
      </c>
      <c r="F27" t="s">
        <v>196</v>
      </c>
      <c r="G27" t="s">
        <v>151</v>
      </c>
      <c r="H27" t="s">
        <v>273</v>
      </c>
    </row>
    <row r="28" spans="1:8" x14ac:dyDescent="0.25">
      <c r="A28" s="23">
        <v>43227</v>
      </c>
      <c r="B28" t="s">
        <v>126</v>
      </c>
      <c r="C28" t="s">
        <v>146</v>
      </c>
      <c r="E28">
        <v>8.732428162930711E-2</v>
      </c>
      <c r="F28" t="s">
        <v>196</v>
      </c>
      <c r="G28" t="s">
        <v>151</v>
      </c>
      <c r="H28" t="s">
        <v>273</v>
      </c>
    </row>
    <row r="29" spans="1:8" x14ac:dyDescent="0.25">
      <c r="A29" s="23">
        <v>43227</v>
      </c>
      <c r="B29" t="s">
        <v>126</v>
      </c>
      <c r="C29" t="s">
        <v>70</v>
      </c>
      <c r="E29">
        <v>0.3971885060689076</v>
      </c>
      <c r="F29" t="s">
        <v>196</v>
      </c>
      <c r="G29" t="s">
        <v>151</v>
      </c>
      <c r="H29" t="s">
        <v>273</v>
      </c>
    </row>
    <row r="30" spans="1:8" x14ac:dyDescent="0.25">
      <c r="A30" s="23">
        <v>43227</v>
      </c>
      <c r="B30" t="s">
        <v>126</v>
      </c>
      <c r="C30" t="s">
        <v>72</v>
      </c>
      <c r="E30">
        <v>6.6428042952268646E-2</v>
      </c>
      <c r="F30" t="s">
        <v>196</v>
      </c>
      <c r="G30" t="s">
        <v>151</v>
      </c>
      <c r="H30" t="s">
        <v>273</v>
      </c>
    </row>
    <row r="31" spans="1:8" x14ac:dyDescent="0.25">
      <c r="A31" s="23">
        <v>43228</v>
      </c>
      <c r="B31" t="s">
        <v>126</v>
      </c>
      <c r="C31" t="s">
        <v>62</v>
      </c>
      <c r="E31">
        <v>0.22721273447186383</v>
      </c>
      <c r="F31" t="s">
        <v>196</v>
      </c>
      <c r="G31" t="s">
        <v>151</v>
      </c>
      <c r="H31" t="s">
        <v>273</v>
      </c>
    </row>
    <row r="32" spans="1:8" x14ac:dyDescent="0.25">
      <c r="A32" s="23">
        <v>43229</v>
      </c>
      <c r="B32" t="s">
        <v>126</v>
      </c>
      <c r="C32" t="s">
        <v>147</v>
      </c>
      <c r="F32" t="s">
        <v>196</v>
      </c>
      <c r="G32" t="s">
        <v>151</v>
      </c>
      <c r="H32" t="s">
        <v>273</v>
      </c>
    </row>
    <row r="33" spans="1:8" x14ac:dyDescent="0.25">
      <c r="A33" s="23">
        <v>43236</v>
      </c>
      <c r="B33" t="s">
        <v>126</v>
      </c>
      <c r="C33" t="s">
        <v>88</v>
      </c>
      <c r="E33">
        <v>2.9994600971826211E-3</v>
      </c>
      <c r="F33" t="s">
        <v>196</v>
      </c>
      <c r="G33" t="s">
        <v>151</v>
      </c>
      <c r="H33" t="s">
        <v>273</v>
      </c>
    </row>
    <row r="34" spans="1:8" x14ac:dyDescent="0.25">
      <c r="A34" s="23">
        <v>43236</v>
      </c>
      <c r="B34" t="s">
        <v>126</v>
      </c>
      <c r="C34" t="s">
        <v>74</v>
      </c>
      <c r="E34">
        <v>0.29904617168909736</v>
      </c>
      <c r="F34" t="s">
        <v>196</v>
      </c>
      <c r="G34" t="s">
        <v>151</v>
      </c>
      <c r="H34" t="s">
        <v>273</v>
      </c>
    </row>
    <row r="35" spans="1:8" x14ac:dyDescent="0.25">
      <c r="A35" s="23">
        <v>43241</v>
      </c>
      <c r="B35" t="s">
        <v>126</v>
      </c>
      <c r="C35" t="s">
        <v>110</v>
      </c>
      <c r="E35">
        <v>0.27095613947446623</v>
      </c>
      <c r="F35" t="s">
        <v>196</v>
      </c>
      <c r="G35" t="s">
        <v>151</v>
      </c>
      <c r="H35" t="s">
        <v>273</v>
      </c>
    </row>
    <row r="36" spans="1:8" x14ac:dyDescent="0.25">
      <c r="A36" s="23">
        <v>43245</v>
      </c>
      <c r="B36" t="s">
        <v>126</v>
      </c>
      <c r="C36" t="s">
        <v>89</v>
      </c>
      <c r="E36">
        <v>2.0047995200477634E-2</v>
      </c>
      <c r="F36" t="s">
        <v>196</v>
      </c>
      <c r="G36" t="s">
        <v>151</v>
      </c>
      <c r="H36" t="s">
        <v>273</v>
      </c>
    </row>
    <row r="37" spans="1:8" x14ac:dyDescent="0.25">
      <c r="A37" s="23">
        <v>43247</v>
      </c>
      <c r="B37" t="s">
        <v>126</v>
      </c>
      <c r="C37" t="s">
        <v>76</v>
      </c>
      <c r="E37">
        <v>0.49009138720579137</v>
      </c>
      <c r="F37" t="s">
        <v>196</v>
      </c>
      <c r="G37" t="s">
        <v>151</v>
      </c>
      <c r="H37" t="s">
        <v>273</v>
      </c>
    </row>
    <row r="38" spans="1:8" x14ac:dyDescent="0.25">
      <c r="A38" s="23">
        <v>43248</v>
      </c>
      <c r="B38" t="s">
        <v>126</v>
      </c>
      <c r="C38" t="s">
        <v>122</v>
      </c>
      <c r="E38">
        <v>1.7756803775318842E-2</v>
      </c>
      <c r="F38" t="s">
        <v>196</v>
      </c>
      <c r="G38" t="s">
        <v>151</v>
      </c>
      <c r="H38" t="s">
        <v>273</v>
      </c>
    </row>
    <row r="39" spans="1:8" x14ac:dyDescent="0.25">
      <c r="A39" s="23">
        <v>43252</v>
      </c>
      <c r="B39" t="s">
        <v>126</v>
      </c>
      <c r="C39" t="s">
        <v>63</v>
      </c>
      <c r="E39">
        <v>2.0796672532374764E-3</v>
      </c>
      <c r="F39" t="s">
        <v>196</v>
      </c>
      <c r="G39" t="s">
        <v>151</v>
      </c>
      <c r="H39" t="s">
        <v>273</v>
      </c>
    </row>
    <row r="40" spans="1:8" x14ac:dyDescent="0.25">
      <c r="A40" s="23">
        <v>43256</v>
      </c>
      <c r="B40" t="s">
        <v>126</v>
      </c>
      <c r="C40" t="s">
        <v>101</v>
      </c>
      <c r="E40">
        <v>1.7342196011795111E-2</v>
      </c>
      <c r="F40" t="s">
        <v>196</v>
      </c>
      <c r="G40" t="s">
        <v>151</v>
      </c>
      <c r="H40" t="s">
        <v>273</v>
      </c>
    </row>
    <row r="41" spans="1:8" x14ac:dyDescent="0.25">
      <c r="A41" s="23">
        <v>43256</v>
      </c>
      <c r="B41" t="s">
        <v>126</v>
      </c>
      <c r="C41" t="s">
        <v>90</v>
      </c>
      <c r="E41">
        <v>8.4998300033998761E-2</v>
      </c>
      <c r="F41" t="s">
        <v>196</v>
      </c>
      <c r="G41" t="s">
        <v>151</v>
      </c>
      <c r="H41" t="s">
        <v>273</v>
      </c>
    </row>
    <row r="42" spans="1:8" x14ac:dyDescent="0.25">
      <c r="A42" s="23">
        <v>43256</v>
      </c>
      <c r="B42" t="s">
        <v>126</v>
      </c>
      <c r="C42" t="s">
        <v>118</v>
      </c>
      <c r="E42">
        <v>9.4782939070967978E-2</v>
      </c>
      <c r="F42" t="s">
        <v>196</v>
      </c>
      <c r="G42" t="s">
        <v>151</v>
      </c>
      <c r="H42" t="s">
        <v>273</v>
      </c>
    </row>
    <row r="43" spans="1:8" x14ac:dyDescent="0.25">
      <c r="A43" s="23">
        <v>43264</v>
      </c>
      <c r="B43" t="s">
        <v>126</v>
      </c>
      <c r="C43" t="s">
        <v>77</v>
      </c>
      <c r="E43">
        <v>0.12776722327767356</v>
      </c>
      <c r="F43" t="s">
        <v>196</v>
      </c>
      <c r="G43" t="s">
        <v>151</v>
      </c>
      <c r="H43" t="s">
        <v>273</v>
      </c>
    </row>
    <row r="44" spans="1:8" x14ac:dyDescent="0.25">
      <c r="A44" s="23">
        <v>43264</v>
      </c>
      <c r="B44" t="s">
        <v>126</v>
      </c>
      <c r="C44" t="s">
        <v>113</v>
      </c>
      <c r="E44">
        <v>0.40878868169774402</v>
      </c>
      <c r="F44" t="s">
        <v>196</v>
      </c>
      <c r="G44" t="s">
        <v>151</v>
      </c>
      <c r="H44" t="s">
        <v>273</v>
      </c>
    </row>
    <row r="45" spans="1:8" x14ac:dyDescent="0.25">
      <c r="A45" s="23">
        <v>43264</v>
      </c>
      <c r="B45" t="s">
        <v>126</v>
      </c>
      <c r="C45" t="s">
        <v>78</v>
      </c>
      <c r="E45">
        <v>0.39667672205463222</v>
      </c>
      <c r="F45" t="s">
        <v>196</v>
      </c>
      <c r="G45" t="s">
        <v>151</v>
      </c>
      <c r="H45" t="s">
        <v>273</v>
      </c>
    </row>
    <row r="46" spans="1:8" x14ac:dyDescent="0.25">
      <c r="A46" s="23">
        <v>43269</v>
      </c>
      <c r="B46" t="s">
        <v>126</v>
      </c>
      <c r="C46" t="s">
        <v>113</v>
      </c>
      <c r="E46">
        <v>0.22000199820162405</v>
      </c>
      <c r="F46" t="s">
        <v>196</v>
      </c>
      <c r="G46" t="s">
        <v>151</v>
      </c>
      <c r="H46" t="s">
        <v>273</v>
      </c>
    </row>
    <row r="47" spans="1:8" x14ac:dyDescent="0.25">
      <c r="A47" s="23">
        <v>43269</v>
      </c>
      <c r="B47" t="s">
        <v>126</v>
      </c>
      <c r="C47" t="s">
        <v>95</v>
      </c>
      <c r="E47">
        <v>4.3855889831719397E-2</v>
      </c>
      <c r="F47" t="s">
        <v>196</v>
      </c>
      <c r="G47" t="s">
        <v>151</v>
      </c>
      <c r="H47" t="s">
        <v>273</v>
      </c>
    </row>
    <row r="48" spans="1:8" x14ac:dyDescent="0.25">
      <c r="A48" s="23">
        <v>43272</v>
      </c>
      <c r="B48" t="s">
        <v>126</v>
      </c>
      <c r="C48" t="s">
        <v>52</v>
      </c>
      <c r="E48">
        <v>6.5549512078066779E-2</v>
      </c>
      <c r="F48" t="s">
        <v>196</v>
      </c>
      <c r="G48" t="s">
        <v>151</v>
      </c>
      <c r="H48" t="s">
        <v>273</v>
      </c>
    </row>
    <row r="49" spans="1:8" x14ac:dyDescent="0.25">
      <c r="A49" s="23">
        <v>43276</v>
      </c>
      <c r="B49" t="s">
        <v>126</v>
      </c>
      <c r="C49" t="s">
        <v>64</v>
      </c>
      <c r="E49">
        <v>2.4993751562157776E-3</v>
      </c>
      <c r="F49" t="s">
        <v>196</v>
      </c>
      <c r="G49" t="s">
        <v>151</v>
      </c>
      <c r="H49" t="s">
        <v>273</v>
      </c>
    </row>
    <row r="50" spans="1:8" x14ac:dyDescent="0.25">
      <c r="A50" s="23">
        <v>43276</v>
      </c>
      <c r="B50" t="s">
        <v>126</v>
      </c>
      <c r="C50" t="s">
        <v>92</v>
      </c>
      <c r="F50" t="s">
        <v>196</v>
      </c>
      <c r="G50" t="s">
        <v>151</v>
      </c>
      <c r="H50" t="s">
        <v>273</v>
      </c>
    </row>
    <row r="51" spans="1:8" x14ac:dyDescent="0.25">
      <c r="A51" s="23">
        <v>43276</v>
      </c>
      <c r="B51" t="s">
        <v>126</v>
      </c>
      <c r="C51" t="s">
        <v>94</v>
      </c>
      <c r="F51" t="s">
        <v>196</v>
      </c>
      <c r="G51" t="s">
        <v>151</v>
      </c>
      <c r="H51" t="s">
        <v>273</v>
      </c>
    </row>
    <row r="52" spans="1:8" x14ac:dyDescent="0.25">
      <c r="A52" s="23">
        <v>43278</v>
      </c>
      <c r="B52" t="s">
        <v>126</v>
      </c>
      <c r="C52" t="s">
        <v>96</v>
      </c>
      <c r="E52">
        <v>5.2421367948044398E-3</v>
      </c>
      <c r="F52" t="s">
        <v>196</v>
      </c>
      <c r="G52" t="s">
        <v>151</v>
      </c>
      <c r="H52" t="s">
        <v>273</v>
      </c>
    </row>
    <row r="53" spans="1:8" x14ac:dyDescent="0.25">
      <c r="A53" s="23">
        <v>43278</v>
      </c>
      <c r="B53" t="s">
        <v>126</v>
      </c>
      <c r="C53" t="s">
        <v>68</v>
      </c>
      <c r="F53" t="s">
        <v>196</v>
      </c>
      <c r="G53" t="s">
        <v>151</v>
      </c>
      <c r="H53" t="s">
        <v>273</v>
      </c>
    </row>
    <row r="54" spans="1:8" x14ac:dyDescent="0.25">
      <c r="A54" s="23">
        <v>43280</v>
      </c>
      <c r="B54" t="s">
        <v>126</v>
      </c>
      <c r="C54" t="s">
        <v>91</v>
      </c>
      <c r="E54">
        <v>8.3478330433391465E-2</v>
      </c>
      <c r="F54" t="s">
        <v>196</v>
      </c>
      <c r="G54" t="s">
        <v>151</v>
      </c>
      <c r="H54" t="s">
        <v>273</v>
      </c>
    </row>
    <row r="55" spans="1:8" x14ac:dyDescent="0.25">
      <c r="A55" s="23">
        <v>43280</v>
      </c>
      <c r="B55" t="s">
        <v>126</v>
      </c>
      <c r="C55" t="s">
        <v>119</v>
      </c>
      <c r="E55">
        <v>4.5997240165610749E-3</v>
      </c>
      <c r="F55" t="s">
        <v>196</v>
      </c>
      <c r="G55" t="s">
        <v>151</v>
      </c>
      <c r="H55" t="s">
        <v>273</v>
      </c>
    </row>
    <row r="56" spans="1:8" x14ac:dyDescent="0.25">
      <c r="A56" s="23">
        <v>43286</v>
      </c>
      <c r="B56" t="s">
        <v>126</v>
      </c>
      <c r="C56" t="s">
        <v>54</v>
      </c>
      <c r="E56">
        <v>5.6475481961442191E-2</v>
      </c>
      <c r="F56" t="s">
        <v>196</v>
      </c>
      <c r="G56" t="s">
        <v>151</v>
      </c>
      <c r="H56" t="s">
        <v>273</v>
      </c>
    </row>
    <row r="57" spans="1:8" x14ac:dyDescent="0.25">
      <c r="A57" s="23">
        <v>43286</v>
      </c>
      <c r="B57" t="s">
        <v>126</v>
      </c>
      <c r="C57" t="s">
        <v>56</v>
      </c>
      <c r="E57">
        <v>5.5451127819548231E-2</v>
      </c>
      <c r="F57" t="s">
        <v>196</v>
      </c>
      <c r="G57" t="s">
        <v>151</v>
      </c>
      <c r="H57" t="s">
        <v>273</v>
      </c>
    </row>
    <row r="58" spans="1:8" x14ac:dyDescent="0.25">
      <c r="A58" s="23">
        <v>43286</v>
      </c>
      <c r="B58" t="s">
        <v>126</v>
      </c>
      <c r="C58" t="s">
        <v>57</v>
      </c>
      <c r="F58" t="s">
        <v>196</v>
      </c>
      <c r="G58" t="s">
        <v>151</v>
      </c>
      <c r="H58" t="s">
        <v>273</v>
      </c>
    </row>
    <row r="59" spans="1:8" x14ac:dyDescent="0.25">
      <c r="A59" s="23">
        <v>43290</v>
      </c>
      <c r="B59" t="s">
        <v>126</v>
      </c>
      <c r="C59" t="s">
        <v>102</v>
      </c>
      <c r="E59">
        <v>2.6199476010468469E-3</v>
      </c>
      <c r="F59" t="s">
        <v>196</v>
      </c>
      <c r="G59" t="s">
        <v>151</v>
      </c>
      <c r="H59" t="s">
        <v>273</v>
      </c>
    </row>
    <row r="60" spans="1:8" x14ac:dyDescent="0.25">
      <c r="A60" s="23">
        <v>43290</v>
      </c>
      <c r="B60" t="s">
        <v>126</v>
      </c>
      <c r="C60" t="s">
        <v>81</v>
      </c>
      <c r="E60">
        <v>0.17125433217808333</v>
      </c>
      <c r="F60" t="s">
        <v>196</v>
      </c>
      <c r="G60" t="s">
        <v>151</v>
      </c>
      <c r="H60" t="s">
        <v>273</v>
      </c>
    </row>
    <row r="61" spans="1:8" x14ac:dyDescent="0.25">
      <c r="A61" s="23">
        <v>43290</v>
      </c>
      <c r="B61" t="s">
        <v>126</v>
      </c>
      <c r="C61" t="s">
        <v>55</v>
      </c>
      <c r="E61">
        <v>5.4711246200608271E-2</v>
      </c>
      <c r="F61" t="s">
        <v>196</v>
      </c>
      <c r="G61" t="s">
        <v>151</v>
      </c>
      <c r="H61" t="s">
        <v>273</v>
      </c>
    </row>
    <row r="62" spans="1:8" x14ac:dyDescent="0.25">
      <c r="A62" s="23">
        <v>43290</v>
      </c>
      <c r="B62" t="s">
        <v>126</v>
      </c>
      <c r="C62" t="s">
        <v>79</v>
      </c>
      <c r="E62">
        <v>0.22869805724949274</v>
      </c>
      <c r="F62" t="s">
        <v>196</v>
      </c>
      <c r="G62" t="s">
        <v>151</v>
      </c>
      <c r="H62" t="s">
        <v>273</v>
      </c>
    </row>
    <row r="63" spans="1:8" x14ac:dyDescent="0.25">
      <c r="A63" s="23">
        <v>43293</v>
      </c>
      <c r="B63" t="s">
        <v>126</v>
      </c>
      <c r="C63" t="s">
        <v>97</v>
      </c>
      <c r="E63">
        <v>0.67067927773000846</v>
      </c>
      <c r="F63" t="s">
        <v>196</v>
      </c>
      <c r="G63" t="s">
        <v>151</v>
      </c>
      <c r="H63" t="s">
        <v>273</v>
      </c>
    </row>
    <row r="64" spans="1:8" x14ac:dyDescent="0.25">
      <c r="A64" s="23">
        <v>43293</v>
      </c>
      <c r="B64" t="s">
        <v>126</v>
      </c>
      <c r="C64" t="s">
        <v>82</v>
      </c>
      <c r="E64">
        <v>0.42218400687876184</v>
      </c>
      <c r="F64" t="s">
        <v>196</v>
      </c>
      <c r="G64" t="s">
        <v>151</v>
      </c>
      <c r="H64" t="s">
        <v>273</v>
      </c>
    </row>
    <row r="65" spans="1:8" x14ac:dyDescent="0.25">
      <c r="A65" s="23">
        <v>43295</v>
      </c>
      <c r="B65" t="s">
        <v>126</v>
      </c>
      <c r="C65" t="s">
        <v>115</v>
      </c>
      <c r="E65">
        <v>0.29629259518336631</v>
      </c>
      <c r="F65" t="s">
        <v>196</v>
      </c>
      <c r="G65" t="s">
        <v>151</v>
      </c>
      <c r="H65" t="s">
        <v>273</v>
      </c>
    </row>
    <row r="66" spans="1:8" x14ac:dyDescent="0.25">
      <c r="A66" s="23">
        <v>43295</v>
      </c>
      <c r="B66" t="s">
        <v>126</v>
      </c>
      <c r="C66" t="s">
        <v>114</v>
      </c>
      <c r="E66">
        <v>0.26661337064055513</v>
      </c>
      <c r="F66" t="s">
        <v>196</v>
      </c>
      <c r="G66" t="s">
        <v>151</v>
      </c>
      <c r="H66" t="s">
        <v>273</v>
      </c>
    </row>
    <row r="67" spans="1:8" x14ac:dyDescent="0.25">
      <c r="A67" s="23">
        <v>43298</v>
      </c>
      <c r="B67" t="s">
        <v>126</v>
      </c>
      <c r="C67" t="s">
        <v>124</v>
      </c>
      <c r="E67">
        <v>0.24076147816349255</v>
      </c>
      <c r="F67" t="s">
        <v>196</v>
      </c>
      <c r="G67" t="s">
        <v>151</v>
      </c>
      <c r="H67" t="s">
        <v>273</v>
      </c>
    </row>
    <row r="68" spans="1:8" x14ac:dyDescent="0.25">
      <c r="A68" s="23">
        <v>43298</v>
      </c>
      <c r="B68" t="s">
        <v>126</v>
      </c>
      <c r="C68" t="s">
        <v>83</v>
      </c>
      <c r="E68">
        <v>0.21340292776577802</v>
      </c>
      <c r="F68" t="s">
        <v>196</v>
      </c>
      <c r="G68" t="s">
        <v>151</v>
      </c>
      <c r="H68" t="s">
        <v>273</v>
      </c>
    </row>
    <row r="69" spans="1:8" x14ac:dyDescent="0.25">
      <c r="A69" s="23">
        <v>43313</v>
      </c>
      <c r="B69" t="s">
        <v>126</v>
      </c>
      <c r="C69" t="s">
        <v>159</v>
      </c>
      <c r="D69">
        <v>0.64480000000000004</v>
      </c>
      <c r="E69">
        <v>2.2953023999999756E-2</v>
      </c>
      <c r="F69" t="s">
        <v>196</v>
      </c>
      <c r="G69" t="s">
        <v>151</v>
      </c>
      <c r="H69" t="s">
        <v>273</v>
      </c>
    </row>
    <row r="70" spans="1:8" x14ac:dyDescent="0.25">
      <c r="A70" s="23">
        <v>43313</v>
      </c>
      <c r="B70" t="s">
        <v>126</v>
      </c>
      <c r="C70" t="s">
        <v>160</v>
      </c>
      <c r="D70">
        <v>0.70530000000000004</v>
      </c>
      <c r="E70">
        <v>5.4715941130596468E-2</v>
      </c>
      <c r="F70" t="s">
        <v>196</v>
      </c>
      <c r="G70" t="s">
        <v>151</v>
      </c>
      <c r="H70" t="s">
        <v>273</v>
      </c>
    </row>
    <row r="71" spans="1:8" x14ac:dyDescent="0.25">
      <c r="A71" s="23">
        <v>43313</v>
      </c>
      <c r="B71" t="s">
        <v>126</v>
      </c>
      <c r="C71" t="s">
        <v>161</v>
      </c>
      <c r="F71" t="s">
        <v>196</v>
      </c>
      <c r="G71" t="s">
        <v>151</v>
      </c>
      <c r="H71" t="s">
        <v>273</v>
      </c>
    </row>
    <row r="72" spans="1:8" x14ac:dyDescent="0.25">
      <c r="A72" s="23">
        <v>43314</v>
      </c>
      <c r="B72" t="s">
        <v>126</v>
      </c>
      <c r="C72" t="s">
        <v>162</v>
      </c>
      <c r="E72">
        <v>8.3346874492205916E-2</v>
      </c>
      <c r="F72" t="s">
        <v>196</v>
      </c>
      <c r="G72" t="s">
        <v>151</v>
      </c>
      <c r="H72" t="s">
        <v>273</v>
      </c>
    </row>
    <row r="73" spans="1:8" x14ac:dyDescent="0.25">
      <c r="A73" s="23">
        <v>43314</v>
      </c>
      <c r="B73" t="s">
        <v>126</v>
      </c>
      <c r="C73" t="s">
        <v>163</v>
      </c>
      <c r="E73">
        <v>9.5386645869590392E-3</v>
      </c>
      <c r="F73" t="s">
        <v>196</v>
      </c>
      <c r="G73" t="s">
        <v>151</v>
      </c>
      <c r="H73" t="s">
        <v>273</v>
      </c>
    </row>
    <row r="74" spans="1:8" x14ac:dyDescent="0.25">
      <c r="A74" s="23">
        <v>43314</v>
      </c>
      <c r="B74" t="s">
        <v>126</v>
      </c>
      <c r="C74" t="s">
        <v>164</v>
      </c>
      <c r="E74">
        <v>7.9790425148987976E-3</v>
      </c>
      <c r="F74" t="s">
        <v>196</v>
      </c>
      <c r="G74" t="s">
        <v>151</v>
      </c>
      <c r="H74" t="s">
        <v>273</v>
      </c>
    </row>
    <row r="75" spans="1:8" x14ac:dyDescent="0.25">
      <c r="A75" s="23">
        <v>43315</v>
      </c>
      <c r="B75" t="s">
        <v>126</v>
      </c>
      <c r="C75" t="s">
        <v>166</v>
      </c>
      <c r="E75">
        <v>0.25639488409271755</v>
      </c>
      <c r="F75" t="s">
        <v>196</v>
      </c>
      <c r="G75" t="s">
        <v>151</v>
      </c>
      <c r="H75" t="s">
        <v>273</v>
      </c>
    </row>
    <row r="76" spans="1:8" x14ac:dyDescent="0.25">
      <c r="A76" s="23">
        <v>43315</v>
      </c>
      <c r="B76" t="s">
        <v>126</v>
      </c>
      <c r="C76" t="s">
        <v>167</v>
      </c>
      <c r="E76">
        <v>0.22963244410670838</v>
      </c>
      <c r="F76" t="s">
        <v>196</v>
      </c>
      <c r="G76" t="s">
        <v>151</v>
      </c>
      <c r="H76" t="s">
        <v>273</v>
      </c>
    </row>
    <row r="77" spans="1:8" x14ac:dyDescent="0.25">
      <c r="A77" s="23">
        <v>43321</v>
      </c>
      <c r="B77" t="s">
        <v>126</v>
      </c>
      <c r="C77" t="s">
        <v>165</v>
      </c>
      <c r="E77">
        <v>6.0951239008828415E-3</v>
      </c>
      <c r="F77" t="s">
        <v>196</v>
      </c>
      <c r="G77" t="s">
        <v>151</v>
      </c>
      <c r="H77" t="s">
        <v>273</v>
      </c>
    </row>
    <row r="78" spans="1:8" x14ac:dyDescent="0.25">
      <c r="A78" s="23">
        <v>43325</v>
      </c>
      <c r="B78" t="s">
        <v>126</v>
      </c>
      <c r="C78" t="s">
        <v>168</v>
      </c>
      <c r="D78">
        <v>0.99460000000000004</v>
      </c>
      <c r="F78" t="s">
        <v>196</v>
      </c>
      <c r="G78" t="s">
        <v>151</v>
      </c>
      <c r="H78" t="s">
        <v>273</v>
      </c>
    </row>
    <row r="79" spans="1:8" x14ac:dyDescent="0.25">
      <c r="A79" s="23">
        <v>43325</v>
      </c>
      <c r="B79" t="s">
        <v>126</v>
      </c>
      <c r="C79" t="s">
        <v>171</v>
      </c>
      <c r="D79">
        <v>0.747</v>
      </c>
      <c r="E79">
        <v>9.0470038482681717E-2</v>
      </c>
      <c r="F79" t="s">
        <v>196</v>
      </c>
      <c r="G79" t="s">
        <v>151</v>
      </c>
      <c r="H79" t="s">
        <v>273</v>
      </c>
    </row>
    <row r="80" spans="1:8" x14ac:dyDescent="0.25">
      <c r="A80" s="23">
        <v>43325</v>
      </c>
      <c r="B80" t="s">
        <v>126</v>
      </c>
      <c r="C80" t="s">
        <v>172</v>
      </c>
      <c r="D80">
        <v>0.76149999999999995</v>
      </c>
      <c r="E80">
        <v>7.8426964607079652E-2</v>
      </c>
      <c r="F80" t="s">
        <v>196</v>
      </c>
      <c r="G80" t="s">
        <v>151</v>
      </c>
      <c r="H80" t="s">
        <v>273</v>
      </c>
    </row>
    <row r="81" spans="1:8" x14ac:dyDescent="0.25">
      <c r="A81" s="23">
        <v>43325</v>
      </c>
      <c r="B81" t="s">
        <v>126</v>
      </c>
      <c r="C81" t="s">
        <v>173</v>
      </c>
      <c r="D81">
        <v>0.75600000000000001</v>
      </c>
      <c r="E81">
        <v>8.3138572285543264E-2</v>
      </c>
      <c r="F81" t="s">
        <v>196</v>
      </c>
      <c r="G81" t="s">
        <v>151</v>
      </c>
      <c r="H81" t="s">
        <v>273</v>
      </c>
    </row>
    <row r="82" spans="1:8" x14ac:dyDescent="0.25">
      <c r="A82" s="23">
        <v>43325</v>
      </c>
      <c r="B82" t="s">
        <v>126</v>
      </c>
      <c r="C82" t="s">
        <v>174</v>
      </c>
      <c r="D82">
        <v>0.76060000000000005</v>
      </c>
      <c r="E82">
        <v>7.7367073170730771E-2</v>
      </c>
      <c r="F82" t="s">
        <v>196</v>
      </c>
      <c r="G82" t="s">
        <v>151</v>
      </c>
      <c r="H82" t="s">
        <v>273</v>
      </c>
    </row>
    <row r="83" spans="1:8" x14ac:dyDescent="0.25">
      <c r="A83" s="23">
        <v>43325</v>
      </c>
      <c r="B83" t="s">
        <v>126</v>
      </c>
      <c r="C83" t="s">
        <v>175</v>
      </c>
      <c r="D83">
        <v>0.75890000000000002</v>
      </c>
      <c r="E83">
        <v>7.9370568244289591E-2</v>
      </c>
      <c r="F83" t="s">
        <v>196</v>
      </c>
      <c r="G83" t="s">
        <v>151</v>
      </c>
      <c r="H83" t="s">
        <v>273</v>
      </c>
    </row>
    <row r="84" spans="1:8" x14ac:dyDescent="0.25">
      <c r="A84" s="23">
        <v>43325</v>
      </c>
      <c r="B84" t="s">
        <v>126</v>
      </c>
      <c r="C84" t="s">
        <v>176</v>
      </c>
      <c r="D84">
        <v>0.76290000000000002</v>
      </c>
      <c r="E84">
        <v>7.8160407816482272E-2</v>
      </c>
      <c r="F84" t="s">
        <v>196</v>
      </c>
      <c r="G84" t="s">
        <v>151</v>
      </c>
      <c r="H84" t="s">
        <v>273</v>
      </c>
    </row>
    <row r="85" spans="1:8" x14ac:dyDescent="0.25">
      <c r="A85" s="23">
        <v>43325</v>
      </c>
      <c r="B85" t="s">
        <v>126</v>
      </c>
      <c r="C85" t="s">
        <v>177</v>
      </c>
      <c r="D85">
        <v>0.76119999999999999</v>
      </c>
      <c r="E85">
        <v>6.4602149032935985E-2</v>
      </c>
      <c r="F85" t="s">
        <v>196</v>
      </c>
      <c r="G85" t="s">
        <v>151</v>
      </c>
      <c r="H85" t="s">
        <v>273</v>
      </c>
    </row>
    <row r="86" spans="1:8" x14ac:dyDescent="0.25">
      <c r="A86" s="23">
        <v>43325</v>
      </c>
      <c r="B86" t="s">
        <v>126</v>
      </c>
      <c r="C86" t="s">
        <v>178</v>
      </c>
      <c r="D86">
        <v>0.76049999999999995</v>
      </c>
      <c r="E86">
        <v>6.6706657004349509E-2</v>
      </c>
      <c r="F86" t="s">
        <v>196</v>
      </c>
      <c r="G86" t="s">
        <v>151</v>
      </c>
      <c r="H86" t="s">
        <v>273</v>
      </c>
    </row>
    <row r="87" spans="1:8" x14ac:dyDescent="0.25">
      <c r="A87" s="23">
        <v>43325</v>
      </c>
      <c r="B87" t="s">
        <v>126</v>
      </c>
      <c r="C87" t="s">
        <v>179</v>
      </c>
      <c r="D87">
        <v>0.75790000000000002</v>
      </c>
      <c r="E87">
        <v>6.0037992903193768E-2</v>
      </c>
      <c r="F87" t="s">
        <v>196</v>
      </c>
      <c r="G87" t="s">
        <v>151</v>
      </c>
      <c r="H87" t="s">
        <v>273</v>
      </c>
    </row>
    <row r="88" spans="1:8" x14ac:dyDescent="0.25">
      <c r="A88" s="23">
        <v>43325</v>
      </c>
      <c r="B88" t="s">
        <v>126</v>
      </c>
      <c r="C88" t="s">
        <v>180</v>
      </c>
      <c r="F88" t="s">
        <v>196</v>
      </c>
      <c r="G88" t="s">
        <v>151</v>
      </c>
      <c r="H88" t="s">
        <v>273</v>
      </c>
    </row>
    <row r="89" spans="1:8" x14ac:dyDescent="0.25">
      <c r="A89" s="23">
        <v>43327</v>
      </c>
      <c r="B89" t="s">
        <v>126</v>
      </c>
      <c r="C89" t="s">
        <v>169</v>
      </c>
      <c r="E89">
        <v>1.9698030196980576E-2</v>
      </c>
      <c r="F89" t="s">
        <v>196</v>
      </c>
      <c r="G89" t="s">
        <v>151</v>
      </c>
      <c r="H89" t="s">
        <v>273</v>
      </c>
    </row>
    <row r="90" spans="1:8" x14ac:dyDescent="0.25">
      <c r="A90" s="23">
        <v>43327</v>
      </c>
      <c r="B90" t="s">
        <v>126</v>
      </c>
      <c r="C90" t="s">
        <v>170</v>
      </c>
      <c r="E90">
        <v>2.2139557208857515E-2</v>
      </c>
      <c r="F90" t="s">
        <v>196</v>
      </c>
      <c r="G90" t="s">
        <v>151</v>
      </c>
      <c r="H90" t="s">
        <v>273</v>
      </c>
    </row>
    <row r="91" spans="1:8" x14ac:dyDescent="0.25">
      <c r="A91" s="23">
        <v>43327</v>
      </c>
      <c r="B91" t="s">
        <v>126</v>
      </c>
      <c r="C91" t="s">
        <v>181</v>
      </c>
      <c r="D91">
        <v>0.1031</v>
      </c>
      <c r="E91">
        <v>0.23620094383011192</v>
      </c>
      <c r="F91" t="s">
        <v>196</v>
      </c>
      <c r="G91" t="s">
        <v>151</v>
      </c>
      <c r="H91" t="s">
        <v>273</v>
      </c>
    </row>
    <row r="92" spans="1:8" x14ac:dyDescent="0.25">
      <c r="A92" s="23">
        <v>43327</v>
      </c>
      <c r="B92" t="s">
        <v>126</v>
      </c>
      <c r="C92" t="s">
        <v>182</v>
      </c>
      <c r="D92">
        <v>0.40060000000000001</v>
      </c>
      <c r="E92">
        <v>6.5742346377652527E-2</v>
      </c>
      <c r="F92" t="s">
        <v>196</v>
      </c>
      <c r="G92" t="s">
        <v>151</v>
      </c>
      <c r="H92" t="s">
        <v>273</v>
      </c>
    </row>
    <row r="93" spans="1:8" x14ac:dyDescent="0.25">
      <c r="A93" s="23">
        <v>43329</v>
      </c>
      <c r="B93" t="s">
        <v>126</v>
      </c>
      <c r="C93" t="s">
        <v>183</v>
      </c>
      <c r="D93">
        <v>0.21909999999999999</v>
      </c>
      <c r="E93">
        <v>0.21906549021176008</v>
      </c>
      <c r="F93" t="s">
        <v>196</v>
      </c>
      <c r="G93" t="s">
        <v>151</v>
      </c>
      <c r="H93" t="s">
        <v>273</v>
      </c>
    </row>
    <row r="94" spans="1:8" x14ac:dyDescent="0.25">
      <c r="A94" s="23">
        <v>43329</v>
      </c>
      <c r="B94" t="s">
        <v>126</v>
      </c>
      <c r="C94" t="s">
        <v>184</v>
      </c>
      <c r="D94">
        <v>0.74550000000000005</v>
      </c>
      <c r="E94">
        <v>4.6417534843728604E-2</v>
      </c>
      <c r="F94" t="s">
        <v>196</v>
      </c>
      <c r="G94" t="s">
        <v>151</v>
      </c>
      <c r="H94" t="s">
        <v>273</v>
      </c>
    </row>
    <row r="95" spans="1:8" x14ac:dyDescent="0.25">
      <c r="A95" s="23">
        <v>43329</v>
      </c>
      <c r="B95" t="s">
        <v>126</v>
      </c>
      <c r="C95" t="s">
        <v>185</v>
      </c>
      <c r="D95">
        <v>0.77210000000000001</v>
      </c>
      <c r="E95">
        <v>2.577540842648339E-2</v>
      </c>
      <c r="F95" t="s">
        <v>196</v>
      </c>
      <c r="G95" t="s">
        <v>151</v>
      </c>
      <c r="H95" t="s">
        <v>273</v>
      </c>
    </row>
    <row r="96" spans="1:8" x14ac:dyDescent="0.25">
      <c r="A96" s="23">
        <v>43329</v>
      </c>
      <c r="B96" t="s">
        <v>126</v>
      </c>
      <c r="C96" t="s">
        <v>186</v>
      </c>
      <c r="D96">
        <v>0.76719999999999999</v>
      </c>
      <c r="E96">
        <v>5.0839024975504514E-2</v>
      </c>
      <c r="F96" t="s">
        <v>196</v>
      </c>
      <c r="G96" t="s">
        <v>151</v>
      </c>
      <c r="H96" t="s">
        <v>273</v>
      </c>
    </row>
    <row r="97" spans="1:8" x14ac:dyDescent="0.25">
      <c r="A97" s="23">
        <v>43329</v>
      </c>
      <c r="B97" t="s">
        <v>126</v>
      </c>
      <c r="C97" t="s">
        <v>187</v>
      </c>
      <c r="D97">
        <v>0.41239999999999999</v>
      </c>
      <c r="E97">
        <v>2.9957115009781109E-3</v>
      </c>
      <c r="F97" t="s">
        <v>196</v>
      </c>
      <c r="G97" t="s">
        <v>151</v>
      </c>
      <c r="H97" t="s">
        <v>273</v>
      </c>
    </row>
    <row r="98" spans="1:8" x14ac:dyDescent="0.25">
      <c r="A98" s="23">
        <v>43329</v>
      </c>
      <c r="B98" t="s">
        <v>126</v>
      </c>
      <c r="C98" t="s">
        <v>191</v>
      </c>
      <c r="F98" t="s">
        <v>196</v>
      </c>
      <c r="G98" t="s">
        <v>151</v>
      </c>
      <c r="H98" t="s">
        <v>273</v>
      </c>
    </row>
    <row r="99" spans="1:8" x14ac:dyDescent="0.25">
      <c r="A99" s="23">
        <v>43329</v>
      </c>
      <c r="B99" t="s">
        <v>126</v>
      </c>
      <c r="C99" t="s">
        <v>191</v>
      </c>
      <c r="F99" t="s">
        <v>196</v>
      </c>
      <c r="G99" t="s">
        <v>151</v>
      </c>
      <c r="H99" t="s">
        <v>273</v>
      </c>
    </row>
    <row r="100" spans="1:8" x14ac:dyDescent="0.25">
      <c r="A100" s="23">
        <v>43333</v>
      </c>
      <c r="B100" t="s">
        <v>126</v>
      </c>
      <c r="C100" t="s">
        <v>189</v>
      </c>
      <c r="D100">
        <v>0.52100000000000002</v>
      </c>
      <c r="E100">
        <v>0.19583266693322618</v>
      </c>
      <c r="F100" t="s">
        <v>196</v>
      </c>
      <c r="G100" t="s">
        <v>151</v>
      </c>
      <c r="H100" t="s">
        <v>273</v>
      </c>
    </row>
    <row r="101" spans="1:8" x14ac:dyDescent="0.25">
      <c r="A101" s="23">
        <v>43335</v>
      </c>
      <c r="B101" t="s">
        <v>126</v>
      </c>
      <c r="C101" t="s">
        <v>190</v>
      </c>
      <c r="E101">
        <v>2.4992502249349827E-3</v>
      </c>
      <c r="F101" t="s">
        <v>196</v>
      </c>
      <c r="G101" t="s">
        <v>151</v>
      </c>
      <c r="H101" t="s">
        <v>273</v>
      </c>
    </row>
    <row r="102" spans="1:8" x14ac:dyDescent="0.25">
      <c r="A102" s="23">
        <v>43335</v>
      </c>
      <c r="B102" t="s">
        <v>126</v>
      </c>
      <c r="C102" t="s">
        <v>190</v>
      </c>
      <c r="D102">
        <v>0.1605</v>
      </c>
      <c r="E102">
        <v>2.098120563832918E-3</v>
      </c>
      <c r="F102" t="s">
        <v>196</v>
      </c>
      <c r="G102" t="s">
        <v>151</v>
      </c>
      <c r="H102" t="s">
        <v>273</v>
      </c>
    </row>
    <row r="103" spans="1:8" x14ac:dyDescent="0.25">
      <c r="A103" s="23">
        <v>43337</v>
      </c>
      <c r="B103" t="s">
        <v>126</v>
      </c>
      <c r="C103" t="s">
        <v>188</v>
      </c>
      <c r="E103">
        <v>0.50774767569728774</v>
      </c>
      <c r="F103" t="s">
        <v>196</v>
      </c>
      <c r="G103" t="s">
        <v>151</v>
      </c>
      <c r="H103" t="s">
        <v>273</v>
      </c>
    </row>
    <row r="104" spans="1:8" x14ac:dyDescent="0.25">
      <c r="A104" s="23">
        <v>43339</v>
      </c>
      <c r="B104" t="s">
        <v>126</v>
      </c>
      <c r="C104" t="s">
        <v>192</v>
      </c>
      <c r="D104">
        <v>0.44729999999999998</v>
      </c>
      <c r="E104">
        <v>9.1201191785478086E-2</v>
      </c>
      <c r="F104" t="s">
        <v>196</v>
      </c>
      <c r="G104" t="s">
        <v>151</v>
      </c>
      <c r="H104" t="s">
        <v>273</v>
      </c>
    </row>
    <row r="105" spans="1:8" x14ac:dyDescent="0.25">
      <c r="A105" s="23">
        <v>43339</v>
      </c>
      <c r="B105" t="s">
        <v>126</v>
      </c>
      <c r="C105" t="s">
        <v>193</v>
      </c>
      <c r="D105">
        <v>0.39579999999999999</v>
      </c>
      <c r="E105">
        <v>0.11350874842528462</v>
      </c>
      <c r="F105" t="s">
        <v>196</v>
      </c>
      <c r="G105" t="s">
        <v>151</v>
      </c>
      <c r="H105" t="s">
        <v>273</v>
      </c>
    </row>
    <row r="106" spans="1:8" x14ac:dyDescent="0.25">
      <c r="A106" s="23">
        <v>43339</v>
      </c>
      <c r="B106" t="s">
        <v>126</v>
      </c>
      <c r="C106" t="s">
        <v>194</v>
      </c>
      <c r="E106">
        <v>7.2996350182462843E-3</v>
      </c>
      <c r="F106" t="s">
        <v>196</v>
      </c>
      <c r="G106" t="s">
        <v>151</v>
      </c>
      <c r="H106" t="s">
        <v>273</v>
      </c>
    </row>
    <row r="107" spans="1:8" x14ac:dyDescent="0.25">
      <c r="A107">
        <v>43342</v>
      </c>
      <c r="B107" t="s">
        <v>126</v>
      </c>
      <c r="C107" t="s">
        <v>198</v>
      </c>
      <c r="D107">
        <v>0.30570000000000003</v>
      </c>
      <c r="E107">
        <v>2.5446094999996192E-2</v>
      </c>
      <c r="F107" t="s">
        <v>196</v>
      </c>
      <c r="G107" t="s">
        <v>151</v>
      </c>
      <c r="H107" t="s">
        <v>273</v>
      </c>
    </row>
    <row r="108" spans="1:8" x14ac:dyDescent="0.25">
      <c r="A108">
        <v>43342</v>
      </c>
      <c r="B108" t="s">
        <v>126</v>
      </c>
      <c r="C108" t="s">
        <v>204</v>
      </c>
      <c r="E108">
        <v>2.3992802159296276E-3</v>
      </c>
      <c r="F108" t="s">
        <v>196</v>
      </c>
      <c r="G108" t="s">
        <v>151</v>
      </c>
      <c r="H108" t="s">
        <v>273</v>
      </c>
    </row>
    <row r="109" spans="1:8" x14ac:dyDescent="0.25">
      <c r="A109">
        <v>43342</v>
      </c>
      <c r="B109" t="s">
        <v>126</v>
      </c>
      <c r="C109" t="s">
        <v>205</v>
      </c>
      <c r="E109">
        <v>1.4789647246921086E-2</v>
      </c>
      <c r="F109" t="s">
        <v>196</v>
      </c>
      <c r="G109" t="s">
        <v>151</v>
      </c>
      <c r="H109" t="s">
        <v>273</v>
      </c>
    </row>
    <row r="110" spans="1:8" x14ac:dyDescent="0.25">
      <c r="A110">
        <v>43342</v>
      </c>
      <c r="B110" t="s">
        <v>126</v>
      </c>
      <c r="C110" t="s">
        <v>206</v>
      </c>
      <c r="E110">
        <v>1.1990407673861368E-2</v>
      </c>
      <c r="F110" t="s">
        <v>196</v>
      </c>
      <c r="G110" t="s">
        <v>151</v>
      </c>
      <c r="H110" t="s">
        <v>273</v>
      </c>
    </row>
    <row r="111" spans="1:8" x14ac:dyDescent="0.25">
      <c r="A111">
        <v>43342</v>
      </c>
      <c r="B111" t="s">
        <v>126</v>
      </c>
      <c r="C111" t="s">
        <v>207</v>
      </c>
      <c r="E111">
        <v>3.5089473158052498E-2</v>
      </c>
      <c r="F111" t="s">
        <v>196</v>
      </c>
      <c r="G111" t="s">
        <v>151</v>
      </c>
      <c r="H111" t="s">
        <v>273</v>
      </c>
    </row>
    <row r="112" spans="1:8" x14ac:dyDescent="0.25">
      <c r="A112">
        <v>43342</v>
      </c>
      <c r="B112" t="s">
        <v>126</v>
      </c>
      <c r="C112" t="s">
        <v>211</v>
      </c>
      <c r="D112">
        <v>0.1085</v>
      </c>
      <c r="E112">
        <v>0.12569670459317098</v>
      </c>
      <c r="F112" t="s">
        <v>196</v>
      </c>
      <c r="G112" t="s">
        <v>151</v>
      </c>
      <c r="H112" t="s">
        <v>273</v>
      </c>
    </row>
    <row r="113" spans="1:8" x14ac:dyDescent="0.25">
      <c r="A113">
        <v>43342</v>
      </c>
      <c r="B113" t="s">
        <v>126</v>
      </c>
      <c r="C113" t="s">
        <v>212</v>
      </c>
      <c r="D113">
        <v>0.1045</v>
      </c>
      <c r="E113">
        <v>3.0280965045592752E-2</v>
      </c>
      <c r="F113" t="s">
        <v>196</v>
      </c>
      <c r="G113" t="s">
        <v>151</v>
      </c>
      <c r="H113" t="s">
        <v>273</v>
      </c>
    </row>
    <row r="114" spans="1:8" x14ac:dyDescent="0.25">
      <c r="A114">
        <v>43343</v>
      </c>
      <c r="B114" t="s">
        <v>126</v>
      </c>
      <c r="C114" t="s">
        <v>213</v>
      </c>
      <c r="D114">
        <v>0.111</v>
      </c>
      <c r="E114">
        <v>1.3935512318028911E-2</v>
      </c>
      <c r="F114" t="s">
        <v>196</v>
      </c>
      <c r="G114" t="s">
        <v>151</v>
      </c>
      <c r="H114" t="s">
        <v>273</v>
      </c>
    </row>
    <row r="115" spans="1:8" x14ac:dyDescent="0.25">
      <c r="A115">
        <v>43343</v>
      </c>
      <c r="B115" t="s">
        <v>126</v>
      </c>
      <c r="C115" t="s">
        <v>215</v>
      </c>
      <c r="D115">
        <v>0.1167</v>
      </c>
      <c r="E115">
        <v>1.7540934725221894E-2</v>
      </c>
      <c r="F115" t="s">
        <v>196</v>
      </c>
      <c r="G115" t="s">
        <v>151</v>
      </c>
      <c r="H115" t="s">
        <v>273</v>
      </c>
    </row>
    <row r="116" spans="1:8" x14ac:dyDescent="0.25">
      <c r="A116">
        <v>43343</v>
      </c>
      <c r="B116" t="s">
        <v>126</v>
      </c>
      <c r="C116" t="s">
        <v>216</v>
      </c>
      <c r="D116">
        <v>0.1356</v>
      </c>
      <c r="E116">
        <v>3.424547327160312E-2</v>
      </c>
      <c r="F116" t="s">
        <v>196</v>
      </c>
      <c r="G116" t="s">
        <v>151</v>
      </c>
      <c r="H116" t="s">
        <v>273</v>
      </c>
    </row>
    <row r="117" spans="1:8" x14ac:dyDescent="0.25">
      <c r="A117">
        <v>43343</v>
      </c>
      <c r="B117" t="s">
        <v>126</v>
      </c>
      <c r="C117" t="s">
        <v>217</v>
      </c>
      <c r="D117">
        <v>2.9999999999999997E-4</v>
      </c>
      <c r="F117" t="s">
        <v>196</v>
      </c>
      <c r="G117" t="s">
        <v>151</v>
      </c>
      <c r="H117" t="s">
        <v>273</v>
      </c>
    </row>
    <row r="118" spans="1:8" x14ac:dyDescent="0.25">
      <c r="A118">
        <v>43346</v>
      </c>
      <c r="B118" t="s">
        <v>126</v>
      </c>
      <c r="C118" t="s">
        <v>197</v>
      </c>
      <c r="D118">
        <v>0.43609999999999999</v>
      </c>
      <c r="E118">
        <v>7.1266982622427014E-3</v>
      </c>
      <c r="F118" t="s">
        <v>196</v>
      </c>
      <c r="G118" t="s">
        <v>151</v>
      </c>
      <c r="H118" t="s">
        <v>273</v>
      </c>
    </row>
    <row r="119" spans="1:8" x14ac:dyDescent="0.25">
      <c r="A119">
        <v>43346</v>
      </c>
      <c r="B119" t="s">
        <v>126</v>
      </c>
      <c r="C119" t="s">
        <v>203</v>
      </c>
      <c r="D119">
        <v>0.55200000000000005</v>
      </c>
      <c r="E119">
        <v>9.8784173560948485E-2</v>
      </c>
      <c r="F119" t="s">
        <v>196</v>
      </c>
      <c r="G119" t="s">
        <v>151</v>
      </c>
      <c r="H119" t="s">
        <v>273</v>
      </c>
    </row>
    <row r="120" spans="1:8" x14ac:dyDescent="0.25">
      <c r="A120">
        <v>43346</v>
      </c>
      <c r="B120" t="s">
        <v>126</v>
      </c>
      <c r="C120" t="s">
        <v>208</v>
      </c>
      <c r="D120">
        <v>0.1069</v>
      </c>
      <c r="E120">
        <v>1.5934664401022047E-2</v>
      </c>
      <c r="F120" t="s">
        <v>196</v>
      </c>
      <c r="G120" t="s">
        <v>151</v>
      </c>
      <c r="H120" t="s">
        <v>273</v>
      </c>
    </row>
    <row r="121" spans="1:8" x14ac:dyDescent="0.25">
      <c r="A121">
        <v>43346</v>
      </c>
      <c r="B121" t="s">
        <v>126</v>
      </c>
      <c r="C121" t="s">
        <v>214</v>
      </c>
      <c r="D121">
        <v>1E-4</v>
      </c>
      <c r="F121" t="s">
        <v>196</v>
      </c>
      <c r="G121" t="s">
        <v>151</v>
      </c>
      <c r="H121" t="s">
        <v>273</v>
      </c>
    </row>
    <row r="122" spans="1:8" x14ac:dyDescent="0.25">
      <c r="A122">
        <v>43347</v>
      </c>
      <c r="B122" t="s">
        <v>126</v>
      </c>
      <c r="C122" t="s">
        <v>199</v>
      </c>
      <c r="D122">
        <v>0.71130000000000004</v>
      </c>
      <c r="E122">
        <v>3.7278149370124719E-2</v>
      </c>
      <c r="F122" t="s">
        <v>196</v>
      </c>
      <c r="G122" t="s">
        <v>151</v>
      </c>
      <c r="H122" t="s">
        <v>273</v>
      </c>
    </row>
    <row r="123" spans="1:8" x14ac:dyDescent="0.25">
      <c r="A123">
        <v>43347</v>
      </c>
      <c r="B123" t="s">
        <v>126</v>
      </c>
      <c r="C123" t="s">
        <v>200</v>
      </c>
      <c r="D123">
        <v>0.72009999999999996</v>
      </c>
      <c r="E123">
        <v>4.670828627117795E-2</v>
      </c>
      <c r="F123" t="s">
        <v>196</v>
      </c>
      <c r="G123" t="s">
        <v>151</v>
      </c>
      <c r="H123" t="s">
        <v>273</v>
      </c>
    </row>
    <row r="124" spans="1:8" x14ac:dyDescent="0.25">
      <c r="A124">
        <v>43347</v>
      </c>
      <c r="B124" t="s">
        <v>126</v>
      </c>
      <c r="C124" t="s">
        <v>201</v>
      </c>
      <c r="D124">
        <v>0.76149999999999995</v>
      </c>
      <c r="E124">
        <v>4.7478228265760473E-2</v>
      </c>
      <c r="F124" t="s">
        <v>196</v>
      </c>
      <c r="G124" t="s">
        <v>151</v>
      </c>
      <c r="H124" t="s">
        <v>273</v>
      </c>
    </row>
    <row r="125" spans="1:8" x14ac:dyDescent="0.25">
      <c r="A125">
        <v>43347</v>
      </c>
      <c r="B125" t="s">
        <v>126</v>
      </c>
      <c r="C125" t="s">
        <v>202</v>
      </c>
      <c r="D125">
        <v>0.74950000000000006</v>
      </c>
      <c r="E125">
        <v>4.4511624418779427E-2</v>
      </c>
      <c r="F125" t="s">
        <v>196</v>
      </c>
      <c r="G125" t="s">
        <v>151</v>
      </c>
      <c r="H125" t="s">
        <v>273</v>
      </c>
    </row>
    <row r="126" spans="1:8" x14ac:dyDescent="0.25">
      <c r="A126">
        <v>43347</v>
      </c>
      <c r="B126" t="s">
        <v>126</v>
      </c>
      <c r="C126" t="s">
        <v>210</v>
      </c>
      <c r="D126">
        <v>0.16500000000000001</v>
      </c>
      <c r="E126">
        <v>0.31236737387270103</v>
      </c>
      <c r="F126" t="s">
        <v>196</v>
      </c>
      <c r="G126" t="s">
        <v>151</v>
      </c>
      <c r="H126" t="s">
        <v>273</v>
      </c>
    </row>
    <row r="127" spans="1:8" x14ac:dyDescent="0.25">
      <c r="A127">
        <v>43347</v>
      </c>
      <c r="B127" t="s">
        <v>126</v>
      </c>
      <c r="C127" t="s">
        <v>218</v>
      </c>
      <c r="D127">
        <v>0.51949999999999996</v>
      </c>
      <c r="E127">
        <v>0.19055677216139164</v>
      </c>
      <c r="F127" t="s">
        <v>196</v>
      </c>
      <c r="G127" t="s">
        <v>151</v>
      </c>
      <c r="H127" t="s">
        <v>273</v>
      </c>
    </row>
    <row r="128" spans="1:8" x14ac:dyDescent="0.25">
      <c r="A128">
        <v>43347</v>
      </c>
      <c r="B128" t="s">
        <v>126</v>
      </c>
      <c r="C128" t="s">
        <v>219</v>
      </c>
      <c r="D128">
        <v>5.28E-2</v>
      </c>
      <c r="E128">
        <v>1.8754184916305078E-3</v>
      </c>
      <c r="F128" t="s">
        <v>196</v>
      </c>
      <c r="G128" t="s">
        <v>151</v>
      </c>
      <c r="H128" t="s">
        <v>273</v>
      </c>
    </row>
    <row r="129" spans="1:8" x14ac:dyDescent="0.25">
      <c r="A129">
        <v>43350</v>
      </c>
      <c r="B129" t="s">
        <v>126</v>
      </c>
      <c r="C129" t="s">
        <v>220</v>
      </c>
      <c r="E129">
        <v>1.0798056349857435E-2</v>
      </c>
      <c r="F129" t="s">
        <v>196</v>
      </c>
      <c r="G129" t="s">
        <v>151</v>
      </c>
      <c r="H129" t="s">
        <v>273</v>
      </c>
    </row>
    <row r="130" spans="1:8" x14ac:dyDescent="0.25">
      <c r="A130">
        <v>43350</v>
      </c>
      <c r="B130" t="s">
        <v>126</v>
      </c>
      <c r="C130" t="s">
        <v>221</v>
      </c>
      <c r="E130">
        <v>3.2614129456697803E-2</v>
      </c>
      <c r="F130" t="s">
        <v>196</v>
      </c>
      <c r="G130" t="s">
        <v>151</v>
      </c>
      <c r="H130" t="s">
        <v>273</v>
      </c>
    </row>
    <row r="131" spans="1:8" x14ac:dyDescent="0.25">
      <c r="A131">
        <v>43350</v>
      </c>
      <c r="B131" t="s">
        <v>126</v>
      </c>
      <c r="C131" t="s">
        <v>184</v>
      </c>
      <c r="E131">
        <v>0.19068567657821767</v>
      </c>
      <c r="F131" t="s">
        <v>196</v>
      </c>
      <c r="G131" t="s">
        <v>151</v>
      </c>
      <c r="H131" t="s">
        <v>273</v>
      </c>
    </row>
    <row r="132" spans="1:8" x14ac:dyDescent="0.25">
      <c r="A132">
        <v>43350</v>
      </c>
      <c r="B132" t="s">
        <v>126</v>
      </c>
      <c r="C132" t="s">
        <v>186</v>
      </c>
      <c r="E132">
        <v>0.15535203663340555</v>
      </c>
      <c r="F132" t="s">
        <v>196</v>
      </c>
      <c r="G132" t="s">
        <v>151</v>
      </c>
      <c r="H132" t="s">
        <v>273</v>
      </c>
    </row>
    <row r="133" spans="1:8" x14ac:dyDescent="0.25">
      <c r="A133">
        <v>43353</v>
      </c>
      <c r="B133" t="s">
        <v>126</v>
      </c>
      <c r="C133" t="s">
        <v>222</v>
      </c>
      <c r="D133">
        <v>1.3299999999999999E-2</v>
      </c>
      <c r="E133">
        <v>0.39473524636058066</v>
      </c>
      <c r="F133" t="s">
        <v>196</v>
      </c>
      <c r="G133" t="s">
        <v>151</v>
      </c>
      <c r="H133" t="s">
        <v>273</v>
      </c>
    </row>
    <row r="134" spans="1:8" x14ac:dyDescent="0.25">
      <c r="A134">
        <v>43353</v>
      </c>
      <c r="B134" t="s">
        <v>126</v>
      </c>
      <c r="C134" t="s">
        <v>223</v>
      </c>
      <c r="D134">
        <v>0.14979999999999999</v>
      </c>
      <c r="E134">
        <v>0.18327511949283037</v>
      </c>
      <c r="F134" t="s">
        <v>196</v>
      </c>
      <c r="G134" t="s">
        <v>151</v>
      </c>
      <c r="H134" t="s">
        <v>273</v>
      </c>
    </row>
    <row r="135" spans="1:8" x14ac:dyDescent="0.25">
      <c r="A135">
        <v>43353</v>
      </c>
      <c r="B135" t="s">
        <v>126</v>
      </c>
      <c r="C135" t="s">
        <v>224</v>
      </c>
      <c r="E135">
        <v>8.089999999999975E-2</v>
      </c>
      <c r="F135" t="s">
        <v>196</v>
      </c>
      <c r="G135" t="s">
        <v>151</v>
      </c>
      <c r="H135" t="s">
        <v>273</v>
      </c>
    </row>
    <row r="136" spans="1:8" x14ac:dyDescent="0.25">
      <c r="A136">
        <v>43354</v>
      </c>
      <c r="B136" t="s">
        <v>126</v>
      </c>
      <c r="C136" t="s">
        <v>225</v>
      </c>
      <c r="E136">
        <v>0.14443400187966252</v>
      </c>
      <c r="F136" t="s">
        <v>196</v>
      </c>
      <c r="G136" t="s">
        <v>151</v>
      </c>
      <c r="H136" t="s">
        <v>273</v>
      </c>
    </row>
    <row r="137" spans="1:8" x14ac:dyDescent="0.25">
      <c r="A137">
        <v>43354</v>
      </c>
      <c r="B137" t="s">
        <v>126</v>
      </c>
      <c r="C137" t="s">
        <v>226</v>
      </c>
      <c r="F137" t="s">
        <v>196</v>
      </c>
      <c r="G137" t="s">
        <v>151</v>
      </c>
      <c r="H137" t="s">
        <v>273</v>
      </c>
    </row>
    <row r="138" spans="1:8" x14ac:dyDescent="0.25">
      <c r="A138">
        <v>43354</v>
      </c>
      <c r="B138" t="s">
        <v>126</v>
      </c>
      <c r="C138" t="s">
        <v>227</v>
      </c>
      <c r="E138">
        <v>2.0398368130573065E-3</v>
      </c>
      <c r="F138" t="s">
        <v>196</v>
      </c>
      <c r="G138" t="s">
        <v>151</v>
      </c>
      <c r="H138" t="s">
        <v>273</v>
      </c>
    </row>
    <row r="139" spans="1:8" x14ac:dyDescent="0.25">
      <c r="A139">
        <v>43355</v>
      </c>
      <c r="B139" t="s">
        <v>126</v>
      </c>
      <c r="C139" t="s">
        <v>229</v>
      </c>
      <c r="D139">
        <v>0.65429999999999999</v>
      </c>
      <c r="E139">
        <v>7.8332486700532653E-2</v>
      </c>
      <c r="F139" t="s">
        <v>196</v>
      </c>
      <c r="G139" t="s">
        <v>151</v>
      </c>
      <c r="H139" t="s">
        <v>273</v>
      </c>
    </row>
    <row r="140" spans="1:8" x14ac:dyDescent="0.25">
      <c r="A140">
        <v>43355</v>
      </c>
      <c r="B140" t="s">
        <v>126</v>
      </c>
      <c r="C140" t="s">
        <v>228</v>
      </c>
      <c r="E140">
        <v>0.22887084516619424</v>
      </c>
      <c r="F140" t="s">
        <v>196</v>
      </c>
      <c r="G140" t="s">
        <v>151</v>
      </c>
      <c r="H140" t="s">
        <v>273</v>
      </c>
    </row>
    <row r="141" spans="1:8" x14ac:dyDescent="0.25">
      <c r="A141">
        <v>43355</v>
      </c>
      <c r="B141" t="s">
        <v>126</v>
      </c>
      <c r="C141" t="s">
        <v>230</v>
      </c>
      <c r="E141">
        <v>4.7435256474350006E-2</v>
      </c>
      <c r="F141" t="s">
        <v>196</v>
      </c>
      <c r="G141" t="s">
        <v>151</v>
      </c>
      <c r="H141" t="s">
        <v>273</v>
      </c>
    </row>
    <row r="142" spans="1:8" x14ac:dyDescent="0.25">
      <c r="A142">
        <v>43355</v>
      </c>
      <c r="B142" t="s">
        <v>126</v>
      </c>
      <c r="C142" t="s">
        <v>231</v>
      </c>
      <c r="E142">
        <v>4.9413082168497047E-2</v>
      </c>
      <c r="F142" t="s">
        <v>196</v>
      </c>
      <c r="G142" t="s">
        <v>151</v>
      </c>
      <c r="H142" t="s">
        <v>273</v>
      </c>
    </row>
    <row r="143" spans="1:8" x14ac:dyDescent="0.25">
      <c r="A143">
        <v>43355</v>
      </c>
      <c r="B143" t="s">
        <v>126</v>
      </c>
      <c r="C143" t="s">
        <v>232</v>
      </c>
      <c r="E143">
        <v>5.6077756889724446E-2</v>
      </c>
      <c r="F143" t="s">
        <v>196</v>
      </c>
      <c r="G143" t="s">
        <v>151</v>
      </c>
      <c r="H143" t="s">
        <v>273</v>
      </c>
    </row>
    <row r="144" spans="1:8" x14ac:dyDescent="0.25">
      <c r="A144">
        <v>43355</v>
      </c>
      <c r="B144" t="s">
        <v>126</v>
      </c>
      <c r="C144" t="s">
        <v>233</v>
      </c>
      <c r="E144">
        <v>5.411567074634064E-2</v>
      </c>
      <c r="F144" t="s">
        <v>196</v>
      </c>
      <c r="G144" t="s">
        <v>151</v>
      </c>
      <c r="H144" t="s">
        <v>273</v>
      </c>
    </row>
    <row r="145" spans="1:8" x14ac:dyDescent="0.25">
      <c r="A145">
        <v>43356</v>
      </c>
      <c r="B145" t="s">
        <v>126</v>
      </c>
      <c r="C145" t="s">
        <v>229</v>
      </c>
      <c r="E145">
        <v>0.22665093396264258</v>
      </c>
      <c r="F145" t="s">
        <v>196</v>
      </c>
      <c r="G145" t="s">
        <v>151</v>
      </c>
      <c r="H145" t="s">
        <v>273</v>
      </c>
    </row>
    <row r="146" spans="1:8" x14ac:dyDescent="0.25">
      <c r="A146">
        <v>43356</v>
      </c>
      <c r="B146" t="s">
        <v>126</v>
      </c>
      <c r="C146" t="s">
        <v>234</v>
      </c>
      <c r="D146">
        <v>0.76349999999999996</v>
      </c>
      <c r="E146">
        <v>4.5612639724849587E-2</v>
      </c>
      <c r="F146" t="s">
        <v>196</v>
      </c>
      <c r="G146" t="s">
        <v>151</v>
      </c>
      <c r="H146" t="s">
        <v>273</v>
      </c>
    </row>
    <row r="147" spans="1:8" x14ac:dyDescent="0.25">
      <c r="A147">
        <v>43356</v>
      </c>
      <c r="B147" t="s">
        <v>126</v>
      </c>
      <c r="C147" t="s">
        <v>235</v>
      </c>
      <c r="D147">
        <v>0.76800000000000002</v>
      </c>
      <c r="E147">
        <v>4.9082633389329014E-2</v>
      </c>
      <c r="F147" t="s">
        <v>196</v>
      </c>
      <c r="G147" t="s">
        <v>151</v>
      </c>
      <c r="H147" t="s">
        <v>273</v>
      </c>
    </row>
    <row r="148" spans="1:8" x14ac:dyDescent="0.25">
      <c r="A148">
        <v>43356</v>
      </c>
      <c r="B148" t="s">
        <v>126</v>
      </c>
      <c r="C148" t="s">
        <v>236</v>
      </c>
      <c r="D148">
        <v>0.75590000000000002</v>
      </c>
      <c r="E148">
        <v>4.9421354156251318E-2</v>
      </c>
      <c r="F148" t="s">
        <v>196</v>
      </c>
      <c r="G148" t="s">
        <v>151</v>
      </c>
      <c r="H148" t="s">
        <v>273</v>
      </c>
    </row>
    <row r="149" spans="1:8" x14ac:dyDescent="0.25">
      <c r="A149">
        <v>43356</v>
      </c>
      <c r="B149" t="s">
        <v>126</v>
      </c>
      <c r="C149" t="s">
        <v>237</v>
      </c>
      <c r="D149">
        <v>0.52890000000000004</v>
      </c>
      <c r="E149">
        <v>0.23588913773796238</v>
      </c>
      <c r="F149" t="s">
        <v>196</v>
      </c>
      <c r="G149" t="s">
        <v>151</v>
      </c>
      <c r="H149" t="s">
        <v>273</v>
      </c>
    </row>
    <row r="150" spans="1:8" x14ac:dyDescent="0.25">
      <c r="A150">
        <v>43356</v>
      </c>
      <c r="B150" t="s">
        <v>126</v>
      </c>
      <c r="C150" t="s">
        <v>238</v>
      </c>
      <c r="D150">
        <v>0.51239999999999997</v>
      </c>
      <c r="E150">
        <v>0.19308573828523332</v>
      </c>
      <c r="F150" t="s">
        <v>196</v>
      </c>
      <c r="G150" t="s">
        <v>151</v>
      </c>
      <c r="H150" t="s">
        <v>273</v>
      </c>
    </row>
    <row r="151" spans="1:8" x14ac:dyDescent="0.25">
      <c r="A151">
        <v>43356</v>
      </c>
      <c r="B151" t="s">
        <v>126</v>
      </c>
      <c r="C151" t="s">
        <v>239</v>
      </c>
      <c r="E151">
        <v>0.62015697645353052</v>
      </c>
      <c r="F151" t="s">
        <v>196</v>
      </c>
      <c r="G151" t="s">
        <v>151</v>
      </c>
      <c r="H151" t="s">
        <v>273</v>
      </c>
    </row>
    <row r="152" spans="1:8" x14ac:dyDescent="0.25">
      <c r="A152">
        <v>43356</v>
      </c>
      <c r="B152" t="s">
        <v>126</v>
      </c>
      <c r="C152" t="s">
        <v>240</v>
      </c>
      <c r="E152">
        <v>0.44088977755561354</v>
      </c>
      <c r="F152" t="s">
        <v>196</v>
      </c>
      <c r="G152" t="s">
        <v>151</v>
      </c>
      <c r="H152" t="s">
        <v>273</v>
      </c>
    </row>
    <row r="153" spans="1:8" x14ac:dyDescent="0.25">
      <c r="A153">
        <v>43360</v>
      </c>
      <c r="B153" t="s">
        <v>126</v>
      </c>
      <c r="C153" t="s">
        <v>237</v>
      </c>
      <c r="D153">
        <v>0.52890000000000004</v>
      </c>
      <c r="E153">
        <v>0.24152573670924143</v>
      </c>
      <c r="F153" t="s">
        <v>196</v>
      </c>
      <c r="G153" t="s">
        <v>151</v>
      </c>
      <c r="H153" t="s">
        <v>273</v>
      </c>
    </row>
    <row r="154" spans="1:8" x14ac:dyDescent="0.25">
      <c r="A154">
        <v>43360</v>
      </c>
      <c r="B154" t="s">
        <v>126</v>
      </c>
      <c r="C154" t="s">
        <v>241</v>
      </c>
      <c r="E154">
        <v>4.4397336159826403E-3</v>
      </c>
      <c r="F154" t="s">
        <v>196</v>
      </c>
      <c r="G154" t="s">
        <v>151</v>
      </c>
      <c r="H154" t="s">
        <v>273</v>
      </c>
    </row>
    <row r="155" spans="1:8" x14ac:dyDescent="0.25">
      <c r="A155">
        <v>43361</v>
      </c>
      <c r="B155" t="s">
        <v>126</v>
      </c>
      <c r="C155" t="s">
        <v>241</v>
      </c>
      <c r="E155">
        <v>0.26729308276690245</v>
      </c>
      <c r="F155" t="s">
        <v>196</v>
      </c>
      <c r="G155" t="s">
        <v>151</v>
      </c>
      <c r="H155" t="s">
        <v>273</v>
      </c>
    </row>
    <row r="156" spans="1:8" x14ac:dyDescent="0.25">
      <c r="A156">
        <v>43361</v>
      </c>
      <c r="B156" t="s">
        <v>126</v>
      </c>
      <c r="C156" t="s">
        <v>278</v>
      </c>
      <c r="E156">
        <v>1.1558959693627633E-2</v>
      </c>
      <c r="F156" t="s">
        <v>196</v>
      </c>
      <c r="G156" t="s">
        <v>151</v>
      </c>
      <c r="H156" t="s">
        <v>273</v>
      </c>
    </row>
    <row r="157" spans="1:8" x14ac:dyDescent="0.25">
      <c r="A157">
        <v>43362</v>
      </c>
      <c r="B157" t="s">
        <v>126</v>
      </c>
      <c r="C157" t="s">
        <v>242</v>
      </c>
      <c r="E157">
        <v>7.5498091564918296E-2</v>
      </c>
      <c r="F157" t="s">
        <v>196</v>
      </c>
      <c r="G157" t="s">
        <v>151</v>
      </c>
      <c r="H157" t="s">
        <v>273</v>
      </c>
    </row>
    <row r="158" spans="1:8" x14ac:dyDescent="0.25">
      <c r="A158">
        <v>43362</v>
      </c>
      <c r="B158" t="s">
        <v>126</v>
      </c>
      <c r="C158" t="s">
        <v>243</v>
      </c>
      <c r="D158">
        <v>0.51419999999999999</v>
      </c>
      <c r="E158">
        <v>0.19278987786894608</v>
      </c>
      <c r="F158" t="s">
        <v>196</v>
      </c>
      <c r="G158" t="s">
        <v>151</v>
      </c>
      <c r="H158" t="s">
        <v>273</v>
      </c>
    </row>
    <row r="159" spans="1:8" x14ac:dyDescent="0.25">
      <c r="A159">
        <v>43362</v>
      </c>
      <c r="B159" t="s">
        <v>126</v>
      </c>
      <c r="C159" t="s">
        <v>244</v>
      </c>
      <c r="E159">
        <v>0.17639393460748692</v>
      </c>
      <c r="F159" t="s">
        <v>196</v>
      </c>
      <c r="G159" t="s">
        <v>151</v>
      </c>
      <c r="H159" t="s">
        <v>273</v>
      </c>
    </row>
    <row r="160" spans="1:8" x14ac:dyDescent="0.25">
      <c r="A160">
        <v>43362</v>
      </c>
      <c r="B160" t="s">
        <v>126</v>
      </c>
      <c r="C160" t="s">
        <v>245</v>
      </c>
      <c r="E160">
        <v>0.19441273771982281</v>
      </c>
      <c r="F160" t="s">
        <v>196</v>
      </c>
      <c r="G160" t="s">
        <v>151</v>
      </c>
      <c r="H160" t="s">
        <v>273</v>
      </c>
    </row>
    <row r="161" spans="1:10" x14ac:dyDescent="0.25">
      <c r="A161">
        <v>43363</v>
      </c>
      <c r="B161" t="s">
        <v>126</v>
      </c>
      <c r="C161" t="s">
        <v>281</v>
      </c>
      <c r="D161">
        <v>0.70909999999999995</v>
      </c>
      <c r="E161">
        <v>0.14334642608816586</v>
      </c>
      <c r="F161" t="s">
        <v>196</v>
      </c>
      <c r="G161" t="s">
        <v>151</v>
      </c>
      <c r="H161" t="s">
        <v>273</v>
      </c>
      <c r="J161" t="s">
        <v>291</v>
      </c>
    </row>
    <row r="162" spans="1:10" x14ac:dyDescent="0.25">
      <c r="A162">
        <v>43363</v>
      </c>
      <c r="B162" t="s">
        <v>126</v>
      </c>
      <c r="C162" t="s">
        <v>282</v>
      </c>
      <c r="D162">
        <v>0.72309999999999997</v>
      </c>
      <c r="E162">
        <v>0.11563044898551715</v>
      </c>
      <c r="F162" t="s">
        <v>196</v>
      </c>
      <c r="G162" t="s">
        <v>151</v>
      </c>
      <c r="H162" t="s">
        <v>273</v>
      </c>
      <c r="J162" t="s">
        <v>291</v>
      </c>
    </row>
    <row r="163" spans="1:10" x14ac:dyDescent="0.25">
      <c r="A163">
        <v>43363</v>
      </c>
      <c r="B163" t="s">
        <v>126</v>
      </c>
      <c r="C163" t="s">
        <v>283</v>
      </c>
      <c r="D163">
        <v>0.7853</v>
      </c>
      <c r="E163">
        <v>3.5858286666952531E-2</v>
      </c>
      <c r="F163" t="s">
        <v>196</v>
      </c>
      <c r="G163" t="s">
        <v>151</v>
      </c>
      <c r="H163" t="s">
        <v>273</v>
      </c>
      <c r="J163" t="s">
        <v>291</v>
      </c>
    </row>
    <row r="164" spans="1:10" x14ac:dyDescent="0.25">
      <c r="A164">
        <v>43363</v>
      </c>
      <c r="B164" t="s">
        <v>126</v>
      </c>
      <c r="C164" t="s">
        <v>284</v>
      </c>
      <c r="D164">
        <v>0.76400000000000001</v>
      </c>
      <c r="E164">
        <v>4.7244389347240547E-2</v>
      </c>
      <c r="F164" t="s">
        <v>196</v>
      </c>
      <c r="G164" t="s">
        <v>151</v>
      </c>
      <c r="H164" t="s">
        <v>273</v>
      </c>
      <c r="J164" t="s">
        <v>291</v>
      </c>
    </row>
    <row r="165" spans="1:10" x14ac:dyDescent="0.25">
      <c r="A165">
        <v>43363</v>
      </c>
      <c r="B165" t="s">
        <v>126</v>
      </c>
      <c r="C165" t="s">
        <v>285</v>
      </c>
      <c r="D165">
        <v>0.76880000000000004</v>
      </c>
      <c r="E165">
        <v>4.5759864378046064E-2</v>
      </c>
      <c r="F165" t="s">
        <v>196</v>
      </c>
      <c r="G165" t="s">
        <v>151</v>
      </c>
      <c r="H165" t="s">
        <v>273</v>
      </c>
      <c r="J165" t="s">
        <v>291</v>
      </c>
    </row>
    <row r="166" spans="1:10" x14ac:dyDescent="0.25">
      <c r="A166">
        <v>43364</v>
      </c>
      <c r="B166" t="s">
        <v>126</v>
      </c>
      <c r="C166" t="s">
        <v>286</v>
      </c>
      <c r="D166">
        <v>0.36840000000000001</v>
      </c>
      <c r="E166">
        <v>1.1668433078943408E-3</v>
      </c>
      <c r="F166" t="s">
        <v>196</v>
      </c>
      <c r="G166" t="s">
        <v>151</v>
      </c>
      <c r="H166" t="s">
        <v>273</v>
      </c>
      <c r="J166" t="s">
        <v>291</v>
      </c>
    </row>
    <row r="167" spans="1:10" x14ac:dyDescent="0.25">
      <c r="A167">
        <v>43364</v>
      </c>
      <c r="B167" t="s">
        <v>126</v>
      </c>
      <c r="C167" t="s">
        <v>287</v>
      </c>
      <c r="D167">
        <v>0.26229999999999998</v>
      </c>
      <c r="E167">
        <v>2.7415398740811866E-3</v>
      </c>
      <c r="F167" t="s">
        <v>196</v>
      </c>
      <c r="G167" t="s">
        <v>151</v>
      </c>
      <c r="H167" t="s">
        <v>273</v>
      </c>
      <c r="J167" t="s">
        <v>291</v>
      </c>
    </row>
    <row r="168" spans="1:10" x14ac:dyDescent="0.25">
      <c r="A168">
        <v>43364</v>
      </c>
      <c r="B168" t="s">
        <v>126</v>
      </c>
      <c r="C168" t="s">
        <v>288</v>
      </c>
      <c r="D168">
        <v>0.98540000000000005</v>
      </c>
      <c r="F168" t="s">
        <v>196</v>
      </c>
      <c r="G168" t="s">
        <v>151</v>
      </c>
      <c r="H168" t="s">
        <v>273</v>
      </c>
      <c r="J168" t="s">
        <v>291</v>
      </c>
    </row>
    <row r="169" spans="1:10" x14ac:dyDescent="0.25">
      <c r="A169">
        <v>43364</v>
      </c>
      <c r="B169" t="s">
        <v>126</v>
      </c>
      <c r="C169" t="s">
        <v>289</v>
      </c>
      <c r="D169">
        <v>0.98899999999999999</v>
      </c>
      <c r="F169" t="s">
        <v>196</v>
      </c>
      <c r="G169" t="s">
        <v>151</v>
      </c>
      <c r="H169" t="s">
        <v>273</v>
      </c>
      <c r="J169" t="s">
        <v>301</v>
      </c>
    </row>
    <row r="170" spans="1:10" x14ac:dyDescent="0.25">
      <c r="A170">
        <v>43367</v>
      </c>
      <c r="B170" t="s">
        <v>126</v>
      </c>
      <c r="C170" t="s">
        <v>292</v>
      </c>
      <c r="E170">
        <v>5.0355426710616304E-2</v>
      </c>
      <c r="F170" t="s">
        <v>196</v>
      </c>
      <c r="G170" t="s">
        <v>151</v>
      </c>
      <c r="H170" t="s">
        <v>273</v>
      </c>
      <c r="J170" t="s">
        <v>301</v>
      </c>
    </row>
    <row r="171" spans="1:10" x14ac:dyDescent="0.25">
      <c r="A171">
        <v>43367</v>
      </c>
      <c r="B171" t="s">
        <v>126</v>
      </c>
      <c r="C171" t="s">
        <v>293</v>
      </c>
      <c r="D171">
        <v>0.79959999999999998</v>
      </c>
      <c r="F171" t="s">
        <v>196</v>
      </c>
      <c r="G171" t="s">
        <v>151</v>
      </c>
      <c r="H171" t="s">
        <v>273</v>
      </c>
      <c r="J171" t="s">
        <v>301</v>
      </c>
    </row>
    <row r="172" spans="1:10" x14ac:dyDescent="0.25">
      <c r="A172">
        <v>43367</v>
      </c>
      <c r="B172" t="s">
        <v>126</v>
      </c>
      <c r="C172" t="s">
        <v>294</v>
      </c>
      <c r="D172">
        <v>0.84440000000000004</v>
      </c>
      <c r="F172" t="s">
        <v>196</v>
      </c>
      <c r="G172" t="s">
        <v>151</v>
      </c>
      <c r="H172" t="s">
        <v>273</v>
      </c>
      <c r="J172" t="s">
        <v>301</v>
      </c>
    </row>
    <row r="173" spans="1:10" x14ac:dyDescent="0.25">
      <c r="A173">
        <v>43367</v>
      </c>
      <c r="B173" t="s">
        <v>126</v>
      </c>
      <c r="C173" t="s">
        <v>295</v>
      </c>
      <c r="D173">
        <v>0.94379999999999997</v>
      </c>
      <c r="F173" t="s">
        <v>196</v>
      </c>
      <c r="G173" t="s">
        <v>151</v>
      </c>
      <c r="H173" t="s">
        <v>273</v>
      </c>
      <c r="J173" t="s">
        <v>301</v>
      </c>
    </row>
    <row r="174" spans="1:10" x14ac:dyDescent="0.25">
      <c r="A174">
        <v>43367</v>
      </c>
      <c r="B174" t="s">
        <v>126</v>
      </c>
      <c r="C174" t="s">
        <v>296</v>
      </c>
      <c r="D174">
        <v>0.57199999999999995</v>
      </c>
      <c r="F174" t="s">
        <v>196</v>
      </c>
      <c r="G174" t="s">
        <v>151</v>
      </c>
      <c r="H174" t="s">
        <v>273</v>
      </c>
      <c r="J174" t="s">
        <v>301</v>
      </c>
    </row>
    <row r="175" spans="1:10" x14ac:dyDescent="0.25">
      <c r="A175">
        <v>43367</v>
      </c>
      <c r="B175" t="s">
        <v>126</v>
      </c>
      <c r="C175" t="s">
        <v>297</v>
      </c>
      <c r="D175">
        <v>0.78520000000000001</v>
      </c>
      <c r="E175">
        <v>4.8397543432554986E-2</v>
      </c>
      <c r="F175" t="s">
        <v>196</v>
      </c>
      <c r="G175" t="s">
        <v>151</v>
      </c>
      <c r="H175" t="s">
        <v>273</v>
      </c>
      <c r="J175" t="s">
        <v>302</v>
      </c>
    </row>
    <row r="176" spans="1:10" x14ac:dyDescent="0.25">
      <c r="A176">
        <v>43367</v>
      </c>
      <c r="B176" t="s">
        <v>126</v>
      </c>
      <c r="C176" t="s">
        <v>298</v>
      </c>
      <c r="D176">
        <v>0.82540000000000002</v>
      </c>
      <c r="E176">
        <v>1.1105741545757149E-3</v>
      </c>
      <c r="F176" t="s">
        <v>196</v>
      </c>
      <c r="G176" t="s">
        <v>151</v>
      </c>
      <c r="H176" t="s">
        <v>273</v>
      </c>
      <c r="J176" t="s">
        <v>301</v>
      </c>
    </row>
    <row r="177" spans="1:10" x14ac:dyDescent="0.25">
      <c r="A177">
        <v>43367</v>
      </c>
      <c r="B177" t="s">
        <v>126</v>
      </c>
      <c r="C177" t="s">
        <v>299</v>
      </c>
      <c r="D177">
        <v>0.56669999999999998</v>
      </c>
      <c r="E177">
        <v>3.6337410785088915E-3</v>
      </c>
      <c r="F177" t="s">
        <v>196</v>
      </c>
      <c r="G177" t="s">
        <v>151</v>
      </c>
      <c r="H177" t="s">
        <v>273</v>
      </c>
      <c r="J177" t="s">
        <v>301</v>
      </c>
    </row>
    <row r="178" spans="1:10" x14ac:dyDescent="0.25">
      <c r="A178">
        <v>43367</v>
      </c>
      <c r="B178" t="s">
        <v>126</v>
      </c>
      <c r="C178" t="s">
        <v>300</v>
      </c>
      <c r="D178">
        <v>0.57250000000000001</v>
      </c>
      <c r="E178">
        <v>0.10307543681152005</v>
      </c>
      <c r="F178" t="s">
        <v>196</v>
      </c>
      <c r="G178" t="s">
        <v>151</v>
      </c>
      <c r="H178" t="s">
        <v>273</v>
      </c>
      <c r="J178" t="s">
        <v>301</v>
      </c>
    </row>
    <row r="179" spans="1:10" x14ac:dyDescent="0.25">
      <c r="A179">
        <v>43367</v>
      </c>
      <c r="B179" t="s">
        <v>126</v>
      </c>
      <c r="C179" t="s">
        <v>303</v>
      </c>
      <c r="D179">
        <v>0.88</v>
      </c>
      <c r="E179">
        <v>1.2923002460371681E-2</v>
      </c>
      <c r="F179" t="s">
        <v>196</v>
      </c>
      <c r="G179" t="s">
        <v>151</v>
      </c>
      <c r="H179" t="s">
        <v>273</v>
      </c>
      <c r="J179" t="s">
        <v>302</v>
      </c>
    </row>
    <row r="180" spans="1:10" x14ac:dyDescent="0.25">
      <c r="A180">
        <v>43369</v>
      </c>
      <c r="B180" t="s">
        <v>126</v>
      </c>
      <c r="C180" t="s">
        <v>304</v>
      </c>
      <c r="D180">
        <v>0.66720000000000002</v>
      </c>
      <c r="E180">
        <v>1.8153081030517843E-2</v>
      </c>
      <c r="F180" t="s">
        <v>196</v>
      </c>
      <c r="G180" t="s">
        <v>151</v>
      </c>
      <c r="H180" t="s">
        <v>273</v>
      </c>
      <c r="J180" t="s">
        <v>302</v>
      </c>
    </row>
    <row r="181" spans="1:10" x14ac:dyDescent="0.25">
      <c r="A181">
        <v>43369</v>
      </c>
      <c r="B181" t="s">
        <v>126</v>
      </c>
      <c r="C181" t="s">
        <v>305</v>
      </c>
      <c r="D181">
        <v>0.92710000000000004</v>
      </c>
      <c r="F181" t="s">
        <v>196</v>
      </c>
      <c r="G181" t="s">
        <v>151</v>
      </c>
      <c r="H181" t="s">
        <v>273</v>
      </c>
      <c r="J181" t="s">
        <v>302</v>
      </c>
    </row>
    <row r="182" spans="1:10" x14ac:dyDescent="0.25">
      <c r="A182">
        <v>43370</v>
      </c>
      <c r="B182" t="s">
        <v>126</v>
      </c>
      <c r="C182" t="s">
        <v>354</v>
      </c>
      <c r="D182">
        <v>0.51949999999999996</v>
      </c>
      <c r="E182">
        <v>0.19070992199806458</v>
      </c>
      <c r="F182" t="s">
        <v>196</v>
      </c>
      <c r="G182" t="s">
        <v>151</v>
      </c>
      <c r="H182" t="s">
        <v>273</v>
      </c>
      <c r="J182" t="s">
        <v>357</v>
      </c>
    </row>
    <row r="183" spans="1:10" x14ac:dyDescent="0.25">
      <c r="A183">
        <v>43370</v>
      </c>
      <c r="B183" t="s">
        <v>126</v>
      </c>
      <c r="C183" t="s">
        <v>355</v>
      </c>
      <c r="E183">
        <v>0.1767882340171493</v>
      </c>
      <c r="F183" t="s">
        <v>196</v>
      </c>
      <c r="G183" t="s">
        <v>151</v>
      </c>
      <c r="H183" t="s">
        <v>273</v>
      </c>
      <c r="J183" t="s">
        <v>357</v>
      </c>
    </row>
    <row r="184" spans="1:10" x14ac:dyDescent="0.25">
      <c r="A184">
        <v>43370</v>
      </c>
      <c r="B184" t="s">
        <v>126</v>
      </c>
      <c r="C184" t="s">
        <v>356</v>
      </c>
      <c r="E184">
        <v>0.19441136051305585</v>
      </c>
      <c r="F184" t="s">
        <v>196</v>
      </c>
      <c r="G184" t="s">
        <v>151</v>
      </c>
      <c r="H184" t="s">
        <v>273</v>
      </c>
      <c r="J184" t="s">
        <v>357</v>
      </c>
    </row>
    <row r="185" spans="1:10" x14ac:dyDescent="0.25">
      <c r="A185">
        <v>43371</v>
      </c>
      <c r="B185" t="s">
        <v>126</v>
      </c>
      <c r="C185" t="s">
        <v>306</v>
      </c>
      <c r="D185">
        <v>0.71499999999999997</v>
      </c>
      <c r="E185">
        <v>3.5256828921587761E-2</v>
      </c>
      <c r="F185" t="s">
        <v>196</v>
      </c>
      <c r="G185" t="s">
        <v>151</v>
      </c>
      <c r="H185" t="s">
        <v>273</v>
      </c>
      <c r="J185" t="s">
        <v>307</v>
      </c>
    </row>
    <row r="186" spans="1:10" x14ac:dyDescent="0.25">
      <c r="A186">
        <v>43371</v>
      </c>
      <c r="B186" t="s">
        <v>126</v>
      </c>
      <c r="C186" t="s">
        <v>308</v>
      </c>
      <c r="E186">
        <v>0.17650803756167296</v>
      </c>
      <c r="F186" t="s">
        <v>196</v>
      </c>
      <c r="G186" t="s">
        <v>151</v>
      </c>
      <c r="H186" t="s">
        <v>273</v>
      </c>
      <c r="J186" t="s">
        <v>307</v>
      </c>
    </row>
    <row r="187" spans="1:10" x14ac:dyDescent="0.25">
      <c r="A187">
        <v>43374</v>
      </c>
      <c r="B187" t="s">
        <v>126</v>
      </c>
      <c r="C187" t="s">
        <v>309</v>
      </c>
      <c r="F187" t="s">
        <v>196</v>
      </c>
      <c r="G187" t="s">
        <v>151</v>
      </c>
      <c r="H187" t="s">
        <v>273</v>
      </c>
      <c r="J187" t="s">
        <v>307</v>
      </c>
    </row>
    <row r="188" spans="1:10" x14ac:dyDescent="0.25">
      <c r="A188">
        <v>43374</v>
      </c>
      <c r="B188" t="s">
        <v>126</v>
      </c>
      <c r="C188" t="s">
        <v>310</v>
      </c>
      <c r="E188">
        <v>0.1299896039701067</v>
      </c>
      <c r="F188" t="s">
        <v>196</v>
      </c>
      <c r="G188" t="s">
        <v>151</v>
      </c>
      <c r="H188" t="s">
        <v>273</v>
      </c>
      <c r="J188" t="s">
        <v>307</v>
      </c>
    </row>
    <row r="189" spans="1:10" x14ac:dyDescent="0.25">
      <c r="A189">
        <v>43374</v>
      </c>
      <c r="B189" t="s">
        <v>126</v>
      </c>
      <c r="C189" t="s">
        <v>311</v>
      </c>
      <c r="F189" t="s">
        <v>196</v>
      </c>
      <c r="G189" t="s">
        <v>151</v>
      </c>
      <c r="H189" t="s">
        <v>273</v>
      </c>
      <c r="J189" t="s">
        <v>307</v>
      </c>
    </row>
    <row r="190" spans="1:10" x14ac:dyDescent="0.25">
      <c r="A190">
        <v>43374</v>
      </c>
      <c r="B190" t="s">
        <v>126</v>
      </c>
      <c r="C190" t="s">
        <v>312</v>
      </c>
      <c r="D190">
        <v>0.82189999999999996</v>
      </c>
      <c r="E190">
        <v>2.8853022043609851E-2</v>
      </c>
      <c r="F190" t="s">
        <v>196</v>
      </c>
      <c r="G190" t="s">
        <v>151</v>
      </c>
      <c r="H190" t="s">
        <v>273</v>
      </c>
      <c r="J190" t="s">
        <v>307</v>
      </c>
    </row>
    <row r="191" spans="1:10" x14ac:dyDescent="0.25">
      <c r="A191">
        <v>43376</v>
      </c>
      <c r="B191" t="s">
        <v>126</v>
      </c>
      <c r="C191" t="s">
        <v>313</v>
      </c>
      <c r="E191">
        <v>8.537886873000701E-3</v>
      </c>
      <c r="F191" t="s">
        <v>196</v>
      </c>
      <c r="G191" t="s">
        <v>151</v>
      </c>
      <c r="H191" t="s">
        <v>273</v>
      </c>
      <c r="J191" t="s">
        <v>319</v>
      </c>
    </row>
    <row r="192" spans="1:10" x14ac:dyDescent="0.25">
      <c r="A192">
        <v>43376</v>
      </c>
      <c r="B192" t="s">
        <v>126</v>
      </c>
      <c r="C192" t="s">
        <v>314</v>
      </c>
      <c r="E192">
        <v>1.2020485071019429E-2</v>
      </c>
      <c r="F192" t="s">
        <v>196</v>
      </c>
      <c r="G192" t="s">
        <v>151</v>
      </c>
      <c r="H192" t="s">
        <v>273</v>
      </c>
      <c r="J192" t="s">
        <v>319</v>
      </c>
    </row>
    <row r="193" spans="1:10" x14ac:dyDescent="0.25">
      <c r="A193">
        <v>43376</v>
      </c>
      <c r="B193" t="s">
        <v>126</v>
      </c>
      <c r="C193" t="s">
        <v>315</v>
      </c>
      <c r="E193">
        <v>7.3864654468730872E-3</v>
      </c>
      <c r="F193" t="s">
        <v>196</v>
      </c>
      <c r="G193" t="s">
        <v>151</v>
      </c>
      <c r="H193" t="s">
        <v>273</v>
      </c>
      <c r="J193" t="s">
        <v>319</v>
      </c>
    </row>
    <row r="194" spans="1:10" x14ac:dyDescent="0.25">
      <c r="A194">
        <v>43376</v>
      </c>
      <c r="B194" t="s">
        <v>126</v>
      </c>
      <c r="C194" t="s">
        <v>316</v>
      </c>
      <c r="E194">
        <v>0.17044651965785002</v>
      </c>
      <c r="F194" t="s">
        <v>196</v>
      </c>
      <c r="G194" t="s">
        <v>151</v>
      </c>
      <c r="H194" t="s">
        <v>273</v>
      </c>
      <c r="J194" t="s">
        <v>319</v>
      </c>
    </row>
    <row r="195" spans="1:10" x14ac:dyDescent="0.25">
      <c r="A195">
        <v>43376</v>
      </c>
      <c r="B195" t="s">
        <v>126</v>
      </c>
      <c r="C195" t="s">
        <v>306</v>
      </c>
      <c r="E195">
        <v>6.7675246943048037E-2</v>
      </c>
      <c r="F195" t="s">
        <v>196</v>
      </c>
      <c r="G195" t="s">
        <v>151</v>
      </c>
      <c r="H195" t="s">
        <v>273</v>
      </c>
      <c r="J195" t="s">
        <v>319</v>
      </c>
    </row>
    <row r="196" spans="1:10" x14ac:dyDescent="0.25">
      <c r="A196">
        <v>43376</v>
      </c>
      <c r="B196" t="s">
        <v>126</v>
      </c>
      <c r="C196" t="s">
        <v>358</v>
      </c>
      <c r="D196">
        <v>0.5252</v>
      </c>
      <c r="E196">
        <v>0.1873076359582776</v>
      </c>
      <c r="F196" t="s">
        <v>196</v>
      </c>
      <c r="G196" t="s">
        <v>151</v>
      </c>
      <c r="H196" t="s">
        <v>273</v>
      </c>
      <c r="J196" t="s">
        <v>357</v>
      </c>
    </row>
    <row r="197" spans="1:10" x14ac:dyDescent="0.25">
      <c r="A197">
        <v>43376</v>
      </c>
      <c r="B197" t="s">
        <v>126</v>
      </c>
      <c r="C197" t="s">
        <v>359</v>
      </c>
      <c r="E197">
        <v>0.1768132909628132</v>
      </c>
      <c r="F197" t="s">
        <v>196</v>
      </c>
      <c r="G197" t="s">
        <v>151</v>
      </c>
      <c r="H197" t="s">
        <v>273</v>
      </c>
      <c r="J197" t="s">
        <v>357</v>
      </c>
    </row>
    <row r="198" spans="1:10" x14ac:dyDescent="0.25">
      <c r="A198">
        <v>43376</v>
      </c>
      <c r="B198" t="s">
        <v>126</v>
      </c>
      <c r="E198">
        <v>0.19498975477559768</v>
      </c>
      <c r="F198" t="s">
        <v>196</v>
      </c>
      <c r="G198" t="s">
        <v>151</v>
      </c>
      <c r="H198" t="s">
        <v>273</v>
      </c>
      <c r="J198" t="s">
        <v>357</v>
      </c>
    </row>
    <row r="199" spans="1:10" x14ac:dyDescent="0.25">
      <c r="A199">
        <v>43377</v>
      </c>
      <c r="B199" t="s">
        <v>126</v>
      </c>
      <c r="C199" t="s">
        <v>299</v>
      </c>
      <c r="D199">
        <v>0.56669999999999998</v>
      </c>
      <c r="E199">
        <v>5.0342641663263391E-3</v>
      </c>
      <c r="F199" t="s">
        <v>196</v>
      </c>
      <c r="G199" t="s">
        <v>151</v>
      </c>
      <c r="H199" t="s">
        <v>273</v>
      </c>
      <c r="J199" t="s">
        <v>319</v>
      </c>
    </row>
    <row r="200" spans="1:10" x14ac:dyDescent="0.25">
      <c r="A200">
        <v>43377</v>
      </c>
      <c r="B200" t="s">
        <v>126</v>
      </c>
      <c r="C200" t="s">
        <v>317</v>
      </c>
      <c r="D200">
        <v>0.81189999999999996</v>
      </c>
      <c r="F200" t="s">
        <v>196</v>
      </c>
      <c r="G200" t="s">
        <v>151</v>
      </c>
      <c r="H200" t="s">
        <v>273</v>
      </c>
      <c r="J200" t="s">
        <v>319</v>
      </c>
    </row>
    <row r="201" spans="1:10" x14ac:dyDescent="0.25">
      <c r="A201">
        <v>43377</v>
      </c>
      <c r="B201" t="s">
        <v>126</v>
      </c>
      <c r="C201" t="s">
        <v>318</v>
      </c>
      <c r="D201">
        <v>0.85229999999999995</v>
      </c>
      <c r="F201" t="s">
        <v>196</v>
      </c>
      <c r="G201" t="s">
        <v>151</v>
      </c>
      <c r="H201" t="s">
        <v>273</v>
      </c>
      <c r="J201" t="s">
        <v>319</v>
      </c>
    </row>
    <row r="202" spans="1:10" x14ac:dyDescent="0.25">
      <c r="A202">
        <v>43377</v>
      </c>
      <c r="B202" t="s">
        <v>126</v>
      </c>
      <c r="C202" t="s">
        <v>320</v>
      </c>
      <c r="D202">
        <v>0.82640000000000002</v>
      </c>
      <c r="F202" t="s">
        <v>196</v>
      </c>
      <c r="G202" t="s">
        <v>151</v>
      </c>
      <c r="H202" t="s">
        <v>273</v>
      </c>
      <c r="J202" t="s">
        <v>326</v>
      </c>
    </row>
    <row r="203" spans="1:10" x14ac:dyDescent="0.25">
      <c r="A203">
        <v>43377</v>
      </c>
      <c r="B203" t="s">
        <v>126</v>
      </c>
      <c r="C203" t="s">
        <v>321</v>
      </c>
      <c r="D203">
        <v>0.87109999999999999</v>
      </c>
      <c r="F203" t="s">
        <v>196</v>
      </c>
      <c r="G203" t="s">
        <v>151</v>
      </c>
      <c r="H203" t="s">
        <v>273</v>
      </c>
      <c r="J203" t="s">
        <v>326</v>
      </c>
    </row>
    <row r="204" spans="1:10" x14ac:dyDescent="0.25">
      <c r="A204">
        <v>43377</v>
      </c>
      <c r="B204" t="s">
        <v>126</v>
      </c>
      <c r="C204" t="s">
        <v>322</v>
      </c>
      <c r="D204">
        <v>0.78710000000000002</v>
      </c>
      <c r="E204">
        <v>2.5460036683077468E-2</v>
      </c>
      <c r="F204" t="s">
        <v>196</v>
      </c>
      <c r="G204" t="s">
        <v>151</v>
      </c>
      <c r="H204" t="s">
        <v>273</v>
      </c>
      <c r="J204" t="s">
        <v>326</v>
      </c>
    </row>
    <row r="205" spans="1:10" x14ac:dyDescent="0.25">
      <c r="A205">
        <v>43377</v>
      </c>
      <c r="B205" t="s">
        <v>126</v>
      </c>
      <c r="C205" t="s">
        <v>323</v>
      </c>
      <c r="D205">
        <v>0.7843</v>
      </c>
      <c r="E205">
        <v>4.2589725668353215E-3</v>
      </c>
      <c r="F205" t="s">
        <v>196</v>
      </c>
      <c r="G205" t="s">
        <v>151</v>
      </c>
      <c r="H205" t="s">
        <v>273</v>
      </c>
      <c r="J205" t="s">
        <v>326</v>
      </c>
    </row>
    <row r="206" spans="1:10" x14ac:dyDescent="0.25">
      <c r="A206">
        <v>43377</v>
      </c>
      <c r="B206" t="s">
        <v>126</v>
      </c>
      <c r="C206" t="s">
        <v>324</v>
      </c>
      <c r="D206">
        <v>0.78710000000000002</v>
      </c>
      <c r="E206">
        <v>5.3822914380349798E-3</v>
      </c>
      <c r="F206" t="s">
        <v>196</v>
      </c>
      <c r="G206" t="s">
        <v>151</v>
      </c>
      <c r="H206" t="s">
        <v>273</v>
      </c>
      <c r="J206" t="s">
        <v>326</v>
      </c>
    </row>
    <row r="207" spans="1:10" x14ac:dyDescent="0.25">
      <c r="A207">
        <v>43377</v>
      </c>
      <c r="B207" t="s">
        <v>126</v>
      </c>
      <c r="C207" t="s">
        <v>325</v>
      </c>
      <c r="D207">
        <v>0.42820000000000003</v>
      </c>
      <c r="E207">
        <v>1.1018414117108915E-2</v>
      </c>
      <c r="F207" t="s">
        <v>196</v>
      </c>
      <c r="G207" t="s">
        <v>151</v>
      </c>
      <c r="H207" t="s">
        <v>273</v>
      </c>
      <c r="J207" t="s">
        <v>326</v>
      </c>
    </row>
    <row r="208" spans="1:10" x14ac:dyDescent="0.25">
      <c r="A208">
        <v>43381</v>
      </c>
      <c r="B208" t="s">
        <v>126</v>
      </c>
      <c r="C208" t="s">
        <v>327</v>
      </c>
      <c r="D208">
        <v>0.75280000000000002</v>
      </c>
      <c r="E208">
        <v>0.10461343116924543</v>
      </c>
      <c r="F208" t="s">
        <v>196</v>
      </c>
      <c r="G208" t="s">
        <v>151</v>
      </c>
      <c r="H208" t="s">
        <v>273</v>
      </c>
      <c r="J208" t="s">
        <v>332</v>
      </c>
    </row>
    <row r="209" spans="1:10" x14ac:dyDescent="0.25">
      <c r="A209">
        <v>43381</v>
      </c>
      <c r="B209" t="s">
        <v>126</v>
      </c>
      <c r="C209" t="s">
        <v>328</v>
      </c>
      <c r="D209">
        <v>0.88139999999999996</v>
      </c>
      <c r="F209" t="s">
        <v>196</v>
      </c>
      <c r="G209" t="s">
        <v>151</v>
      </c>
      <c r="H209" t="s">
        <v>273</v>
      </c>
      <c r="J209" t="s">
        <v>332</v>
      </c>
    </row>
    <row r="210" spans="1:10" x14ac:dyDescent="0.25">
      <c r="A210">
        <v>43381</v>
      </c>
      <c r="B210" t="s">
        <v>126</v>
      </c>
      <c r="C210" t="s">
        <v>329</v>
      </c>
      <c r="D210">
        <v>0.8498</v>
      </c>
      <c r="F210" t="s">
        <v>196</v>
      </c>
      <c r="G210" t="s">
        <v>151</v>
      </c>
      <c r="H210" t="s">
        <v>273</v>
      </c>
      <c r="J210" t="s">
        <v>332</v>
      </c>
    </row>
    <row r="211" spans="1:10" x14ac:dyDescent="0.25">
      <c r="A211">
        <v>43381</v>
      </c>
      <c r="B211" t="s">
        <v>126</v>
      </c>
      <c r="C211" t="s">
        <v>330</v>
      </c>
      <c r="D211">
        <v>0.74909999999999999</v>
      </c>
      <c r="E211">
        <v>2.0237846812858555E-2</v>
      </c>
      <c r="F211" t="s">
        <v>196</v>
      </c>
      <c r="G211" t="s">
        <v>151</v>
      </c>
      <c r="H211" t="s">
        <v>273</v>
      </c>
      <c r="J211" t="s">
        <v>332</v>
      </c>
    </row>
    <row r="212" spans="1:10" x14ac:dyDescent="0.25">
      <c r="A212">
        <v>43381</v>
      </c>
      <c r="B212" t="s">
        <v>126</v>
      </c>
      <c r="C212" t="s">
        <v>331</v>
      </c>
      <c r="D212">
        <v>0.47949999999999998</v>
      </c>
      <c r="E212">
        <v>0.39774151413345715</v>
      </c>
      <c r="F212" t="s">
        <v>196</v>
      </c>
      <c r="G212" t="s">
        <v>151</v>
      </c>
      <c r="H212" t="s">
        <v>273</v>
      </c>
      <c r="J212" t="s">
        <v>332</v>
      </c>
    </row>
    <row r="213" spans="1:10" x14ac:dyDescent="0.25">
      <c r="A213">
        <v>43383</v>
      </c>
      <c r="B213" t="s">
        <v>126</v>
      </c>
      <c r="C213" t="s">
        <v>333</v>
      </c>
      <c r="E213">
        <v>1.6497780755380852E-2</v>
      </c>
      <c r="F213" t="s">
        <v>196</v>
      </c>
      <c r="G213" t="s">
        <v>151</v>
      </c>
      <c r="H213" t="s">
        <v>273</v>
      </c>
      <c r="J213" t="s">
        <v>338</v>
      </c>
    </row>
    <row r="214" spans="1:10" x14ac:dyDescent="0.25">
      <c r="A214">
        <v>43383</v>
      </c>
      <c r="B214" t="s">
        <v>126</v>
      </c>
      <c r="C214" t="s">
        <v>334</v>
      </c>
      <c r="E214">
        <v>0.39281375107056804</v>
      </c>
      <c r="F214" t="s">
        <v>196</v>
      </c>
      <c r="G214" t="s">
        <v>151</v>
      </c>
      <c r="H214" t="s">
        <v>273</v>
      </c>
      <c r="J214" t="s">
        <v>340</v>
      </c>
    </row>
    <row r="215" spans="1:10" x14ac:dyDescent="0.25">
      <c r="A215">
        <v>43383</v>
      </c>
      <c r="B215" t="s">
        <v>126</v>
      </c>
      <c r="C215" t="s">
        <v>317</v>
      </c>
      <c r="D215">
        <v>0.81189999999999996</v>
      </c>
      <c r="F215" t="s">
        <v>196</v>
      </c>
      <c r="G215" t="s">
        <v>151</v>
      </c>
      <c r="H215" t="s">
        <v>273</v>
      </c>
      <c r="J215" t="s">
        <v>338</v>
      </c>
    </row>
    <row r="216" spans="1:10" x14ac:dyDescent="0.25">
      <c r="A216">
        <v>43383</v>
      </c>
      <c r="B216" t="s">
        <v>126</v>
      </c>
      <c r="C216" t="s">
        <v>320</v>
      </c>
      <c r="D216">
        <v>0.82640000000000002</v>
      </c>
      <c r="F216" t="s">
        <v>196</v>
      </c>
      <c r="G216" t="s">
        <v>151</v>
      </c>
      <c r="H216" t="s">
        <v>273</v>
      </c>
      <c r="J216" t="s">
        <v>338</v>
      </c>
    </row>
    <row r="217" spans="1:10" x14ac:dyDescent="0.25">
      <c r="A217">
        <v>43383</v>
      </c>
      <c r="B217" t="s">
        <v>126</v>
      </c>
      <c r="C217" t="s">
        <v>335</v>
      </c>
      <c r="D217">
        <v>0.68730000000000002</v>
      </c>
      <c r="E217">
        <v>8.6055089250556646E-2</v>
      </c>
      <c r="F217" t="s">
        <v>196</v>
      </c>
      <c r="G217" t="s">
        <v>151</v>
      </c>
      <c r="H217" t="s">
        <v>273</v>
      </c>
      <c r="J217" t="s">
        <v>338</v>
      </c>
    </row>
    <row r="218" spans="1:10" x14ac:dyDescent="0.25">
      <c r="A218">
        <v>43383</v>
      </c>
      <c r="B218" t="s">
        <v>126</v>
      </c>
      <c r="C218" t="s">
        <v>336</v>
      </c>
      <c r="D218">
        <v>0.77749999999999997</v>
      </c>
      <c r="E218">
        <v>2.9324942523341353E-2</v>
      </c>
      <c r="F218" t="s">
        <v>196</v>
      </c>
      <c r="G218" t="s">
        <v>151</v>
      </c>
      <c r="H218" t="s">
        <v>273</v>
      </c>
      <c r="J218" t="s">
        <v>338</v>
      </c>
    </row>
    <row r="219" spans="1:10" x14ac:dyDescent="0.25">
      <c r="A219">
        <v>43383</v>
      </c>
      <c r="B219" t="s">
        <v>126</v>
      </c>
      <c r="C219" t="s">
        <v>337</v>
      </c>
      <c r="D219">
        <v>0.78569999999999995</v>
      </c>
      <c r="E219">
        <v>7.2898816595083848E-2</v>
      </c>
      <c r="F219" t="s">
        <v>196</v>
      </c>
      <c r="G219" t="s">
        <v>151</v>
      </c>
      <c r="H219" t="s">
        <v>273</v>
      </c>
      <c r="J219" t="s">
        <v>338</v>
      </c>
    </row>
    <row r="220" spans="1:10" x14ac:dyDescent="0.25">
      <c r="A220">
        <v>43383</v>
      </c>
      <c r="B220" t="s">
        <v>126</v>
      </c>
      <c r="C220" t="s">
        <v>342</v>
      </c>
      <c r="D220">
        <v>0.34239999999999998</v>
      </c>
      <c r="E220">
        <v>0.20040207514541677</v>
      </c>
      <c r="F220" t="s">
        <v>196</v>
      </c>
      <c r="G220" t="s">
        <v>151</v>
      </c>
      <c r="H220" t="s">
        <v>273</v>
      </c>
      <c r="J220" t="s">
        <v>340</v>
      </c>
    </row>
    <row r="221" spans="1:10" x14ac:dyDescent="0.25">
      <c r="A221">
        <v>43383</v>
      </c>
      <c r="B221" t="s">
        <v>126</v>
      </c>
      <c r="C221" t="s">
        <v>341</v>
      </c>
      <c r="E221">
        <v>0.24007484067122586</v>
      </c>
      <c r="F221" t="s">
        <v>196</v>
      </c>
      <c r="G221" t="s">
        <v>151</v>
      </c>
      <c r="H221" t="s">
        <v>273</v>
      </c>
      <c r="J221" t="s">
        <v>340</v>
      </c>
    </row>
    <row r="222" spans="1:10" x14ac:dyDescent="0.25">
      <c r="A222">
        <v>43383</v>
      </c>
      <c r="B222" t="s">
        <v>126</v>
      </c>
      <c r="C222" t="s">
        <v>343</v>
      </c>
      <c r="E222">
        <v>0.4497398460838411</v>
      </c>
      <c r="F222" t="s">
        <v>196</v>
      </c>
      <c r="G222" t="s">
        <v>151</v>
      </c>
      <c r="H222" t="s">
        <v>273</v>
      </c>
      <c r="J222" t="s">
        <v>340</v>
      </c>
    </row>
    <row r="223" spans="1:10" x14ac:dyDescent="0.25">
      <c r="A223">
        <v>43383</v>
      </c>
      <c r="B223" t="s">
        <v>126</v>
      </c>
      <c r="C223" t="s">
        <v>344</v>
      </c>
      <c r="E223">
        <v>0.22321705426356755</v>
      </c>
      <c r="F223" t="s">
        <v>196</v>
      </c>
      <c r="G223" t="s">
        <v>151</v>
      </c>
      <c r="H223" t="s">
        <v>273</v>
      </c>
      <c r="J223" t="s">
        <v>340</v>
      </c>
    </row>
    <row r="224" spans="1:10" x14ac:dyDescent="0.25">
      <c r="A224">
        <v>43384</v>
      </c>
      <c r="B224" t="s">
        <v>126</v>
      </c>
      <c r="C224" t="s">
        <v>339</v>
      </c>
      <c r="F224" t="s">
        <v>196</v>
      </c>
      <c r="G224" t="s">
        <v>151</v>
      </c>
      <c r="H224" t="s">
        <v>273</v>
      </c>
      <c r="J224" t="s">
        <v>345</v>
      </c>
    </row>
    <row r="225" spans="1:10" x14ac:dyDescent="0.25">
      <c r="A225">
        <v>43384</v>
      </c>
      <c r="B225" t="s">
        <v>126</v>
      </c>
      <c r="C225" t="s">
        <v>321</v>
      </c>
      <c r="D225">
        <v>0.87109999999999999</v>
      </c>
      <c r="E225">
        <v>1.3668839058884124E-3</v>
      </c>
      <c r="F225" t="s">
        <v>196</v>
      </c>
      <c r="G225" t="s">
        <v>151</v>
      </c>
      <c r="H225" t="s">
        <v>273</v>
      </c>
      <c r="J225" t="s">
        <v>345</v>
      </c>
    </row>
    <row r="226" spans="1:10" x14ac:dyDescent="0.25">
      <c r="A226">
        <v>43384</v>
      </c>
      <c r="B226" t="s">
        <v>126</v>
      </c>
      <c r="C226" t="s">
        <v>346</v>
      </c>
      <c r="D226">
        <v>0.7117</v>
      </c>
      <c r="E226">
        <v>5.183154485587832E-2</v>
      </c>
      <c r="F226" t="s">
        <v>196</v>
      </c>
      <c r="G226" t="s">
        <v>151</v>
      </c>
      <c r="H226" t="s">
        <v>273</v>
      </c>
      <c r="J226" t="s">
        <v>345</v>
      </c>
    </row>
    <row r="227" spans="1:10" x14ac:dyDescent="0.25">
      <c r="A227">
        <v>43384</v>
      </c>
      <c r="B227" t="s">
        <v>126</v>
      </c>
      <c r="C227" t="s">
        <v>347</v>
      </c>
      <c r="D227">
        <v>0.80220000000000002</v>
      </c>
      <c r="F227" t="s">
        <v>196</v>
      </c>
      <c r="G227" t="s">
        <v>151</v>
      </c>
      <c r="H227" t="s">
        <v>273</v>
      </c>
      <c r="J227" t="s">
        <v>345</v>
      </c>
    </row>
    <row r="228" spans="1:10" x14ac:dyDescent="0.25">
      <c r="A228">
        <v>43384</v>
      </c>
      <c r="B228" t="s">
        <v>126</v>
      </c>
      <c r="C228" t="s">
        <v>348</v>
      </c>
      <c r="D228">
        <v>0.86750000000000005</v>
      </c>
      <c r="F228" t="s">
        <v>196</v>
      </c>
      <c r="G228" t="s">
        <v>151</v>
      </c>
      <c r="H228" t="s">
        <v>273</v>
      </c>
      <c r="J228" t="s">
        <v>345</v>
      </c>
    </row>
    <row r="229" spans="1:10" x14ac:dyDescent="0.25">
      <c r="A229">
        <v>43384</v>
      </c>
      <c r="B229" t="s">
        <v>126</v>
      </c>
      <c r="C229" t="s">
        <v>318</v>
      </c>
      <c r="D229">
        <v>0.81299999999999994</v>
      </c>
      <c r="F229" t="s">
        <v>196</v>
      </c>
      <c r="G229" t="s">
        <v>151</v>
      </c>
      <c r="H229" t="s">
        <v>273</v>
      </c>
      <c r="J229" t="s">
        <v>345</v>
      </c>
    </row>
    <row r="230" spans="1:10" x14ac:dyDescent="0.25">
      <c r="A230">
        <v>43384</v>
      </c>
      <c r="B230" t="s">
        <v>126</v>
      </c>
      <c r="C230" t="s">
        <v>349</v>
      </c>
      <c r="D230">
        <v>0.94950000000000001</v>
      </c>
      <c r="F230" t="s">
        <v>196</v>
      </c>
      <c r="G230" t="s">
        <v>151</v>
      </c>
      <c r="H230" t="s">
        <v>273</v>
      </c>
      <c r="J230" t="s">
        <v>345</v>
      </c>
    </row>
    <row r="231" spans="1:10" x14ac:dyDescent="0.25">
      <c r="A231">
        <v>43384</v>
      </c>
      <c r="B231" t="s">
        <v>126</v>
      </c>
      <c r="C231" t="s">
        <v>350</v>
      </c>
      <c r="D231">
        <v>0.91479999999999995</v>
      </c>
      <c r="E231">
        <v>8.4213713268024518E-3</v>
      </c>
      <c r="F231" t="s">
        <v>196</v>
      </c>
      <c r="G231" t="s">
        <v>151</v>
      </c>
      <c r="H231" t="s">
        <v>273</v>
      </c>
      <c r="J231" t="s">
        <v>345</v>
      </c>
    </row>
    <row r="232" spans="1:10" x14ac:dyDescent="0.25">
      <c r="A232">
        <v>43390</v>
      </c>
      <c r="B232" t="s">
        <v>126</v>
      </c>
      <c r="C232" t="s">
        <v>351</v>
      </c>
      <c r="D232">
        <v>0.1013</v>
      </c>
      <c r="E232">
        <v>1.7518691866218333E-2</v>
      </c>
      <c r="F232" t="s">
        <v>352</v>
      </c>
      <c r="G232" t="s">
        <v>151</v>
      </c>
      <c r="H232" t="s">
        <v>273</v>
      </c>
      <c r="J232" t="s">
        <v>353</v>
      </c>
    </row>
    <row r="233" spans="1:10" x14ac:dyDescent="0.25">
      <c r="A233">
        <v>43391</v>
      </c>
      <c r="B233" t="s">
        <v>126</v>
      </c>
      <c r="C233" t="s">
        <v>360</v>
      </c>
      <c r="D233">
        <v>0.60960000000000003</v>
      </c>
      <c r="E233">
        <v>0.14295219736492731</v>
      </c>
      <c r="F233" t="s">
        <v>352</v>
      </c>
      <c r="G233" t="s">
        <v>151</v>
      </c>
      <c r="H233" t="s">
        <v>273</v>
      </c>
      <c r="I233" t="s">
        <v>371</v>
      </c>
      <c r="J233" t="s">
        <v>353</v>
      </c>
    </row>
    <row r="234" spans="1:10" x14ac:dyDescent="0.25">
      <c r="A234">
        <v>43391</v>
      </c>
      <c r="B234" t="s">
        <v>126</v>
      </c>
      <c r="C234" t="s">
        <v>361</v>
      </c>
      <c r="D234">
        <v>0.58650000000000002</v>
      </c>
      <c r="E234">
        <v>0.16572003028518978</v>
      </c>
      <c r="F234" t="s">
        <v>352</v>
      </c>
      <c r="G234" t="s">
        <v>151</v>
      </c>
      <c r="H234" t="s">
        <v>273</v>
      </c>
      <c r="I234" t="s">
        <v>371</v>
      </c>
      <c r="J234" t="s">
        <v>353</v>
      </c>
    </row>
    <row r="235" spans="1:10" x14ac:dyDescent="0.25">
      <c r="A235">
        <v>43391</v>
      </c>
      <c r="B235" t="s">
        <v>126</v>
      </c>
      <c r="C235" t="s">
        <v>362</v>
      </c>
      <c r="D235">
        <v>0.59140000000000004</v>
      </c>
      <c r="E235">
        <v>0.20995877772301486</v>
      </c>
      <c r="F235" t="s">
        <v>352</v>
      </c>
      <c r="G235" t="s">
        <v>151</v>
      </c>
      <c r="H235" t="s">
        <v>273</v>
      </c>
      <c r="I235" t="s">
        <v>371</v>
      </c>
      <c r="J235" t="s">
        <v>353</v>
      </c>
    </row>
    <row r="236" spans="1:10" x14ac:dyDescent="0.25">
      <c r="A236">
        <v>43391</v>
      </c>
      <c r="B236" t="s">
        <v>126</v>
      </c>
      <c r="C236" t="s">
        <v>363</v>
      </c>
      <c r="D236">
        <v>0.60409999999999997</v>
      </c>
      <c r="E236">
        <v>0.19489154506437623</v>
      </c>
      <c r="F236" t="s">
        <v>352</v>
      </c>
      <c r="G236" t="s">
        <v>151</v>
      </c>
      <c r="H236" t="s">
        <v>273</v>
      </c>
      <c r="I236" t="s">
        <v>371</v>
      </c>
      <c r="J236" t="s">
        <v>353</v>
      </c>
    </row>
    <row r="237" spans="1:10" x14ac:dyDescent="0.25">
      <c r="A237">
        <v>43391</v>
      </c>
      <c r="B237" t="s">
        <v>126</v>
      </c>
      <c r="C237" t="s">
        <v>364</v>
      </c>
      <c r="D237">
        <v>0.58930000000000005</v>
      </c>
      <c r="E237">
        <v>0.15045372612321767</v>
      </c>
      <c r="F237" t="s">
        <v>352</v>
      </c>
      <c r="G237" t="s">
        <v>151</v>
      </c>
      <c r="H237" t="s">
        <v>273</v>
      </c>
      <c r="J237" t="s">
        <v>353</v>
      </c>
    </row>
    <row r="238" spans="1:10" x14ac:dyDescent="0.25">
      <c r="A238">
        <v>43391</v>
      </c>
      <c r="B238" t="s">
        <v>126</v>
      </c>
      <c r="C238" t="s">
        <v>365</v>
      </c>
      <c r="D238">
        <v>4.2599999999999999E-2</v>
      </c>
      <c r="E238">
        <v>0.11102851867294186</v>
      </c>
      <c r="F238" t="s">
        <v>352</v>
      </c>
      <c r="G238" t="s">
        <v>151</v>
      </c>
      <c r="H238" t="s">
        <v>273</v>
      </c>
      <c r="J238" t="s">
        <v>353</v>
      </c>
    </row>
    <row r="239" spans="1:10" x14ac:dyDescent="0.25">
      <c r="A239">
        <v>43391</v>
      </c>
      <c r="B239" t="s">
        <v>126</v>
      </c>
      <c r="C239" t="s">
        <v>360</v>
      </c>
      <c r="D239">
        <v>0.60960000000000003</v>
      </c>
      <c r="E239">
        <v>0.13510488535152548</v>
      </c>
      <c r="F239" t="s">
        <v>352</v>
      </c>
      <c r="G239" t="s">
        <v>151</v>
      </c>
      <c r="H239" t="s">
        <v>273</v>
      </c>
      <c r="J239" t="s">
        <v>357</v>
      </c>
    </row>
    <row r="240" spans="1:10" x14ac:dyDescent="0.25">
      <c r="A240">
        <v>43391</v>
      </c>
      <c r="B240" t="s">
        <v>126</v>
      </c>
      <c r="C240" t="s">
        <v>361</v>
      </c>
      <c r="D240">
        <v>0.58650000000000002</v>
      </c>
      <c r="E240">
        <v>0.1619182505620283</v>
      </c>
      <c r="F240" t="s">
        <v>352</v>
      </c>
      <c r="G240" t="s">
        <v>151</v>
      </c>
      <c r="H240" t="s">
        <v>273</v>
      </c>
      <c r="J240" t="s">
        <v>357</v>
      </c>
    </row>
    <row r="241" spans="1:10" x14ac:dyDescent="0.25">
      <c r="A241">
        <v>43391</v>
      </c>
      <c r="B241" t="s">
        <v>126</v>
      </c>
      <c r="C241" t="s">
        <v>362</v>
      </c>
      <c r="D241">
        <v>0.59140000000000004</v>
      </c>
      <c r="E241">
        <v>0.19681307396695877</v>
      </c>
      <c r="F241" t="s">
        <v>352</v>
      </c>
      <c r="G241" t="s">
        <v>151</v>
      </c>
      <c r="H241" t="s">
        <v>273</v>
      </c>
      <c r="J241" t="s">
        <v>357</v>
      </c>
    </row>
    <row r="242" spans="1:10" x14ac:dyDescent="0.25">
      <c r="A242">
        <v>43391</v>
      </c>
      <c r="B242" t="s">
        <v>126</v>
      </c>
      <c r="C242" t="s">
        <v>363</v>
      </c>
      <c r="D242">
        <v>0.60409999999999997</v>
      </c>
      <c r="E242">
        <v>0.18138539562470493</v>
      </c>
      <c r="F242" t="s">
        <v>352</v>
      </c>
      <c r="G242" t="s">
        <v>151</v>
      </c>
      <c r="H242" t="s">
        <v>273</v>
      </c>
      <c r="J242" t="s">
        <v>357</v>
      </c>
    </row>
    <row r="243" spans="1:10" x14ac:dyDescent="0.25">
      <c r="A243">
        <v>43392</v>
      </c>
      <c r="B243" t="s">
        <v>126</v>
      </c>
      <c r="C243" t="s">
        <v>366</v>
      </c>
      <c r="D243">
        <v>0.76529999999999998</v>
      </c>
      <c r="E243">
        <v>9.8533197706678222E-3</v>
      </c>
      <c r="F243" t="s">
        <v>352</v>
      </c>
      <c r="G243" t="s">
        <v>151</v>
      </c>
      <c r="H243" t="s">
        <v>273</v>
      </c>
      <c r="J243" t="s">
        <v>370</v>
      </c>
    </row>
    <row r="244" spans="1:10" x14ac:dyDescent="0.25">
      <c r="A244">
        <v>43392</v>
      </c>
      <c r="B244" t="s">
        <v>126</v>
      </c>
      <c r="C244" t="s">
        <v>367</v>
      </c>
      <c r="D244">
        <v>0.76570000000000005</v>
      </c>
      <c r="E244">
        <v>3.3694301279835331E-2</v>
      </c>
      <c r="F244" t="s">
        <v>352</v>
      </c>
      <c r="G244" t="s">
        <v>151</v>
      </c>
      <c r="H244" t="s">
        <v>273</v>
      </c>
      <c r="J244" t="s">
        <v>370</v>
      </c>
    </row>
    <row r="245" spans="1:10" x14ac:dyDescent="0.25">
      <c r="A245">
        <v>43392</v>
      </c>
      <c r="B245" t="s">
        <v>126</v>
      </c>
      <c r="C245" t="s">
        <v>368</v>
      </c>
      <c r="D245">
        <v>0.7651</v>
      </c>
      <c r="E245">
        <v>3.4617646512059841E-2</v>
      </c>
      <c r="F245" t="s">
        <v>352</v>
      </c>
      <c r="G245" t="s">
        <v>151</v>
      </c>
      <c r="H245" t="s">
        <v>273</v>
      </c>
      <c r="J245" t="s">
        <v>370</v>
      </c>
    </row>
    <row r="246" spans="1:10" x14ac:dyDescent="0.25">
      <c r="A246">
        <v>43392</v>
      </c>
      <c r="B246" t="s">
        <v>126</v>
      </c>
      <c r="C246" t="s">
        <v>369</v>
      </c>
      <c r="D246">
        <v>0.7702</v>
      </c>
      <c r="E246">
        <v>3.7982466043396113E-2</v>
      </c>
      <c r="F246" t="s">
        <v>352</v>
      </c>
      <c r="G246" t="s">
        <v>151</v>
      </c>
      <c r="H246" t="s">
        <v>273</v>
      </c>
      <c r="J246" t="s">
        <v>370</v>
      </c>
    </row>
    <row r="247" spans="1:10" x14ac:dyDescent="0.25">
      <c r="A247">
        <v>43392</v>
      </c>
      <c r="B247" t="s">
        <v>126</v>
      </c>
      <c r="C247" t="s">
        <v>413</v>
      </c>
      <c r="D247">
        <v>0.50819999999999999</v>
      </c>
      <c r="E247">
        <v>0.20262428376534897</v>
      </c>
      <c r="F247" t="s">
        <v>352</v>
      </c>
      <c r="G247" t="s">
        <v>151</v>
      </c>
      <c r="H247" t="s">
        <v>273</v>
      </c>
      <c r="J247" t="s">
        <v>418</v>
      </c>
    </row>
    <row r="248" spans="1:10" x14ac:dyDescent="0.25">
      <c r="A248">
        <v>43393</v>
      </c>
      <c r="B248" t="s">
        <v>126</v>
      </c>
      <c r="C248" t="s">
        <v>372</v>
      </c>
      <c r="D248">
        <v>0.45529999999999998</v>
      </c>
      <c r="E248">
        <v>7.5251380439870522E-2</v>
      </c>
      <c r="F248" t="s">
        <v>352</v>
      </c>
      <c r="G248" t="s">
        <v>151</v>
      </c>
      <c r="H248" t="s">
        <v>273</v>
      </c>
      <c r="J248" t="s">
        <v>380</v>
      </c>
    </row>
    <row r="249" spans="1:10" x14ac:dyDescent="0.25">
      <c r="A249">
        <v>43393</v>
      </c>
      <c r="B249" t="s">
        <v>126</v>
      </c>
      <c r="C249" t="s">
        <v>373</v>
      </c>
      <c r="D249">
        <v>0.4758</v>
      </c>
      <c r="E249">
        <v>8.0249971438364195E-2</v>
      </c>
      <c r="F249" t="s">
        <v>352</v>
      </c>
      <c r="G249" t="s">
        <v>151</v>
      </c>
      <c r="H249" t="s">
        <v>273</v>
      </c>
      <c r="J249" t="s">
        <v>380</v>
      </c>
    </row>
    <row r="250" spans="1:10" x14ac:dyDescent="0.25">
      <c r="A250">
        <v>43393</v>
      </c>
      <c r="B250" t="s">
        <v>126</v>
      </c>
      <c r="C250" t="s">
        <v>374</v>
      </c>
      <c r="D250">
        <v>0.49769999999999998</v>
      </c>
      <c r="E250">
        <v>0.22196443679495689</v>
      </c>
      <c r="F250" t="s">
        <v>352</v>
      </c>
      <c r="G250" t="s">
        <v>151</v>
      </c>
      <c r="H250" t="s">
        <v>273</v>
      </c>
      <c r="J250" t="s">
        <v>380</v>
      </c>
    </row>
    <row r="251" spans="1:10" x14ac:dyDescent="0.25">
      <c r="A251">
        <v>43393</v>
      </c>
      <c r="B251" t="s">
        <v>126</v>
      </c>
      <c r="C251" t="s">
        <v>374</v>
      </c>
      <c r="D251">
        <v>0.49769999999999998</v>
      </c>
      <c r="E251">
        <v>0.22869496305418677</v>
      </c>
      <c r="F251" t="s">
        <v>352</v>
      </c>
      <c r="G251" t="s">
        <v>151</v>
      </c>
      <c r="H251" t="s">
        <v>273</v>
      </c>
      <c r="J251" t="s">
        <v>380</v>
      </c>
    </row>
    <row r="252" spans="1:10" x14ac:dyDescent="0.25">
      <c r="A252">
        <v>43395</v>
      </c>
      <c r="B252" t="s">
        <v>126</v>
      </c>
      <c r="C252" t="s">
        <v>375</v>
      </c>
      <c r="D252">
        <v>0.6925</v>
      </c>
      <c r="F252" t="s">
        <v>352</v>
      </c>
      <c r="G252" t="s">
        <v>151</v>
      </c>
      <c r="H252" t="s">
        <v>273</v>
      </c>
      <c r="J252" t="s">
        <v>380</v>
      </c>
    </row>
    <row r="253" spans="1:10" x14ac:dyDescent="0.25">
      <c r="A253">
        <v>43395</v>
      </c>
      <c r="B253" t="s">
        <v>126</v>
      </c>
      <c r="C253" t="s">
        <v>376</v>
      </c>
      <c r="D253">
        <v>0.67959999999999998</v>
      </c>
      <c r="F253" t="s">
        <v>352</v>
      </c>
      <c r="G253" t="s">
        <v>151</v>
      </c>
      <c r="H253" t="s">
        <v>273</v>
      </c>
      <c r="J253" t="s">
        <v>380</v>
      </c>
    </row>
    <row r="254" spans="1:10" x14ac:dyDescent="0.25">
      <c r="A254">
        <v>43395</v>
      </c>
      <c r="B254" t="s">
        <v>126</v>
      </c>
      <c r="C254" t="s">
        <v>377</v>
      </c>
      <c r="D254">
        <v>0.51719999999999999</v>
      </c>
      <c r="E254">
        <v>0.15314783912506702</v>
      </c>
      <c r="F254" t="s">
        <v>352</v>
      </c>
      <c r="G254" t="s">
        <v>151</v>
      </c>
      <c r="H254" t="s">
        <v>273</v>
      </c>
      <c r="J254" t="s">
        <v>380</v>
      </c>
    </row>
    <row r="255" spans="1:10" x14ac:dyDescent="0.25">
      <c r="A255">
        <v>43396</v>
      </c>
      <c r="B255" t="s">
        <v>126</v>
      </c>
      <c r="C255" t="s">
        <v>378</v>
      </c>
      <c r="D255">
        <v>5.2299999999999999E-2</v>
      </c>
      <c r="E255">
        <v>5.9767472350080605E-2</v>
      </c>
      <c r="F255" t="s">
        <v>352</v>
      </c>
      <c r="G255" t="s">
        <v>151</v>
      </c>
      <c r="H255" t="s">
        <v>273</v>
      </c>
      <c r="J255" t="s">
        <v>381</v>
      </c>
    </row>
    <row r="256" spans="1:10" x14ac:dyDescent="0.25">
      <c r="A256">
        <v>43396</v>
      </c>
      <c r="B256" t="s">
        <v>126</v>
      </c>
      <c r="C256" t="s">
        <v>379</v>
      </c>
      <c r="D256">
        <v>5.2600000000000001E-2</v>
      </c>
      <c r="E256">
        <v>4.1620253804965979E-2</v>
      </c>
      <c r="F256" t="s">
        <v>352</v>
      </c>
      <c r="G256" t="s">
        <v>151</v>
      </c>
      <c r="H256" t="s">
        <v>273</v>
      </c>
      <c r="J256" t="s">
        <v>381</v>
      </c>
    </row>
    <row r="257" spans="1:10" x14ac:dyDescent="0.25">
      <c r="A257">
        <v>43398</v>
      </c>
      <c r="B257" t="s">
        <v>126</v>
      </c>
      <c r="C257" t="s">
        <v>366</v>
      </c>
      <c r="E257">
        <v>5.8724013404043728E-2</v>
      </c>
      <c r="F257" t="s">
        <v>352</v>
      </c>
      <c r="G257" t="s">
        <v>151</v>
      </c>
      <c r="H257" t="s">
        <v>273</v>
      </c>
      <c r="I257" t="s">
        <v>382</v>
      </c>
      <c r="J257" t="s">
        <v>385</v>
      </c>
    </row>
    <row r="258" spans="1:10" x14ac:dyDescent="0.25">
      <c r="A258">
        <v>43399</v>
      </c>
      <c r="B258" t="s">
        <v>126</v>
      </c>
      <c r="C258" t="s">
        <v>383</v>
      </c>
      <c r="E258">
        <v>0.21240955496084291</v>
      </c>
      <c r="F258" t="s">
        <v>352</v>
      </c>
      <c r="G258" t="s">
        <v>151</v>
      </c>
      <c r="H258" t="s">
        <v>273</v>
      </c>
      <c r="I258" t="s">
        <v>382</v>
      </c>
      <c r="J258" t="s">
        <v>385</v>
      </c>
    </row>
    <row r="259" spans="1:10" x14ac:dyDescent="0.25">
      <c r="A259">
        <v>43399</v>
      </c>
      <c r="B259" t="s">
        <v>126</v>
      </c>
      <c r="C259" t="s">
        <v>414</v>
      </c>
      <c r="D259">
        <v>0.50919999999999999</v>
      </c>
      <c r="E259">
        <v>0.19364847940074792</v>
      </c>
      <c r="F259" t="s">
        <v>352</v>
      </c>
      <c r="G259" t="s">
        <v>151</v>
      </c>
      <c r="H259" t="s">
        <v>273</v>
      </c>
      <c r="J259" t="s">
        <v>417</v>
      </c>
    </row>
    <row r="260" spans="1:10" x14ac:dyDescent="0.25">
      <c r="A260">
        <v>43402</v>
      </c>
      <c r="B260" t="s">
        <v>126</v>
      </c>
      <c r="C260" t="s">
        <v>384</v>
      </c>
      <c r="E260">
        <v>1.016171760705409E-2</v>
      </c>
      <c r="F260" t="s">
        <v>352</v>
      </c>
      <c r="G260" t="s">
        <v>151</v>
      </c>
      <c r="H260" t="s">
        <v>273</v>
      </c>
      <c r="I260" t="s">
        <v>382</v>
      </c>
      <c r="J260" t="s">
        <v>385</v>
      </c>
    </row>
    <row r="261" spans="1:10" x14ac:dyDescent="0.25">
      <c r="A261">
        <v>43402</v>
      </c>
      <c r="B261" t="s">
        <v>126</v>
      </c>
      <c r="C261" t="s">
        <v>384</v>
      </c>
      <c r="E261">
        <v>8.1544383159398715E-3</v>
      </c>
      <c r="F261" t="s">
        <v>352</v>
      </c>
      <c r="G261" t="s">
        <v>151</v>
      </c>
      <c r="H261" t="s">
        <v>273</v>
      </c>
      <c r="I261" t="s">
        <v>382</v>
      </c>
      <c r="J261" t="s">
        <v>385</v>
      </c>
    </row>
    <row r="262" spans="1:10" x14ac:dyDescent="0.25">
      <c r="A262">
        <v>43402</v>
      </c>
      <c r="B262" t="s">
        <v>126</v>
      </c>
      <c r="C262" t="s">
        <v>386</v>
      </c>
      <c r="D262">
        <v>3.0200000000000001E-2</v>
      </c>
      <c r="E262">
        <v>0.26846475977000345</v>
      </c>
      <c r="F262" t="s">
        <v>352</v>
      </c>
      <c r="G262" t="s">
        <v>151</v>
      </c>
      <c r="H262" t="s">
        <v>273</v>
      </c>
      <c r="J262" t="s">
        <v>385</v>
      </c>
    </row>
    <row r="263" spans="1:10" x14ac:dyDescent="0.25">
      <c r="A263">
        <v>43402</v>
      </c>
      <c r="B263" t="s">
        <v>126</v>
      </c>
      <c r="C263" t="s">
        <v>387</v>
      </c>
      <c r="D263">
        <v>3.3799999999999997E-2</v>
      </c>
      <c r="E263">
        <v>0.27455339507677157</v>
      </c>
      <c r="F263" t="s">
        <v>352</v>
      </c>
      <c r="G263" t="s">
        <v>151</v>
      </c>
      <c r="H263" t="s">
        <v>273</v>
      </c>
      <c r="J263" t="s">
        <v>385</v>
      </c>
    </row>
    <row r="264" spans="1:10" x14ac:dyDescent="0.25">
      <c r="A264">
        <v>43403</v>
      </c>
      <c r="B264" t="s">
        <v>126</v>
      </c>
      <c r="C264" t="s">
        <v>388</v>
      </c>
      <c r="D264">
        <v>0.1527</v>
      </c>
      <c r="E264">
        <v>7.0671357730833564E-2</v>
      </c>
      <c r="F264" t="s">
        <v>352</v>
      </c>
      <c r="G264" t="s">
        <v>151</v>
      </c>
      <c r="H264" t="s">
        <v>273</v>
      </c>
      <c r="J264" t="s">
        <v>392</v>
      </c>
    </row>
    <row r="265" spans="1:10" x14ac:dyDescent="0.25">
      <c r="A265">
        <v>43403</v>
      </c>
      <c r="B265" t="s">
        <v>126</v>
      </c>
      <c r="C265" t="s">
        <v>389</v>
      </c>
      <c r="D265">
        <v>0.37080000000000002</v>
      </c>
      <c r="E265">
        <v>1.692278327260209E-2</v>
      </c>
      <c r="F265" t="s">
        <v>352</v>
      </c>
      <c r="G265" t="s">
        <v>151</v>
      </c>
      <c r="H265" t="s">
        <v>273</v>
      </c>
      <c r="J265" t="s">
        <v>392</v>
      </c>
    </row>
    <row r="266" spans="1:10" x14ac:dyDescent="0.25">
      <c r="A266">
        <v>43403</v>
      </c>
      <c r="B266" t="s">
        <v>126</v>
      </c>
      <c r="C266" t="s">
        <v>390</v>
      </c>
      <c r="D266">
        <v>0.2132</v>
      </c>
      <c r="E266">
        <v>9.4508769344147821E-3</v>
      </c>
      <c r="F266" t="s">
        <v>352</v>
      </c>
      <c r="G266" t="s">
        <v>151</v>
      </c>
      <c r="H266" t="s">
        <v>273</v>
      </c>
      <c r="J266" t="s">
        <v>392</v>
      </c>
    </row>
    <row r="267" spans="1:10" x14ac:dyDescent="0.25">
      <c r="A267">
        <v>43403</v>
      </c>
      <c r="B267" t="s">
        <v>126</v>
      </c>
      <c r="C267" t="s">
        <v>391</v>
      </c>
      <c r="D267">
        <v>0.1502</v>
      </c>
      <c r="E267">
        <v>1.7548584985596423E-2</v>
      </c>
      <c r="F267" t="s">
        <v>352</v>
      </c>
      <c r="G267" t="s">
        <v>151</v>
      </c>
      <c r="H267" t="s">
        <v>273</v>
      </c>
      <c r="J267" t="s">
        <v>392</v>
      </c>
    </row>
    <row r="268" spans="1:10" x14ac:dyDescent="0.25">
      <c r="A268">
        <v>43403</v>
      </c>
      <c r="B268" t="s">
        <v>126</v>
      </c>
      <c r="C268" t="s">
        <v>158</v>
      </c>
      <c r="D268">
        <v>0</v>
      </c>
      <c r="E268">
        <v>4.0589999999998839E-3</v>
      </c>
      <c r="F268" t="s">
        <v>352</v>
      </c>
      <c r="G268" t="s">
        <v>151</v>
      </c>
      <c r="H268" t="s">
        <v>273</v>
      </c>
      <c r="J268" t="s">
        <v>392</v>
      </c>
    </row>
    <row r="269" spans="1:10" x14ac:dyDescent="0.25">
      <c r="A269">
        <v>43404</v>
      </c>
      <c r="B269" t="s">
        <v>126</v>
      </c>
      <c r="C269" t="s">
        <v>393</v>
      </c>
      <c r="D269">
        <v>0.1744</v>
      </c>
      <c r="E269">
        <v>0.14810919617011753</v>
      </c>
      <c r="F269" t="s">
        <v>352</v>
      </c>
      <c r="G269" t="s">
        <v>151</v>
      </c>
      <c r="H269" t="s">
        <v>273</v>
      </c>
      <c r="J269" t="s">
        <v>403</v>
      </c>
    </row>
    <row r="270" spans="1:10" x14ac:dyDescent="0.25">
      <c r="A270">
        <v>43404</v>
      </c>
      <c r="B270" t="s">
        <v>126</v>
      </c>
      <c r="C270" t="s">
        <v>389</v>
      </c>
      <c r="D270">
        <v>0.37080000000000002</v>
      </c>
      <c r="E270">
        <v>1.2365385450599911E-2</v>
      </c>
      <c r="F270" t="s">
        <v>352</v>
      </c>
      <c r="G270" t="s">
        <v>151</v>
      </c>
      <c r="H270" t="s">
        <v>273</v>
      </c>
      <c r="J270" t="s">
        <v>403</v>
      </c>
    </row>
    <row r="271" spans="1:10" x14ac:dyDescent="0.25">
      <c r="A271">
        <v>43404</v>
      </c>
      <c r="B271" t="s">
        <v>126</v>
      </c>
      <c r="C271" t="s">
        <v>390</v>
      </c>
      <c r="D271">
        <v>0.2132</v>
      </c>
      <c r="E271">
        <v>8.0340596428305922E-3</v>
      </c>
      <c r="F271" t="s">
        <v>352</v>
      </c>
      <c r="G271" t="s">
        <v>151</v>
      </c>
      <c r="H271" t="s">
        <v>273</v>
      </c>
      <c r="J271" t="s">
        <v>403</v>
      </c>
    </row>
    <row r="272" spans="1:10" x14ac:dyDescent="0.25">
      <c r="A272">
        <v>43404</v>
      </c>
      <c r="B272" t="s">
        <v>126</v>
      </c>
      <c r="C272" t="s">
        <v>391</v>
      </c>
      <c r="D272">
        <v>0.1502</v>
      </c>
      <c r="E272">
        <v>1.3599099685148953E-2</v>
      </c>
      <c r="F272" t="s">
        <v>352</v>
      </c>
      <c r="G272" t="s">
        <v>151</v>
      </c>
      <c r="H272" t="s">
        <v>273</v>
      </c>
      <c r="J272" t="s">
        <v>403</v>
      </c>
    </row>
    <row r="273" spans="1:10" x14ac:dyDescent="0.25">
      <c r="A273">
        <v>43405</v>
      </c>
      <c r="B273" t="s">
        <v>126</v>
      </c>
      <c r="C273" t="s">
        <v>394</v>
      </c>
      <c r="D273">
        <v>1.7100000000000001E-2</v>
      </c>
      <c r="E273">
        <v>0.35807852743944185</v>
      </c>
      <c r="F273" t="s">
        <v>352</v>
      </c>
      <c r="G273" t="s">
        <v>151</v>
      </c>
      <c r="H273" t="s">
        <v>273</v>
      </c>
      <c r="J273" t="s">
        <v>401</v>
      </c>
    </row>
    <row r="274" spans="1:10" x14ac:dyDescent="0.25">
      <c r="A274">
        <v>43405</v>
      </c>
      <c r="B274" t="s">
        <v>126</v>
      </c>
      <c r="C274" t="s">
        <v>395</v>
      </c>
      <c r="D274">
        <v>0.02</v>
      </c>
      <c r="E274">
        <v>0.21459441265567025</v>
      </c>
      <c r="F274" t="s">
        <v>352</v>
      </c>
      <c r="G274" t="s">
        <v>151</v>
      </c>
      <c r="H274" t="s">
        <v>273</v>
      </c>
      <c r="J274" t="s">
        <v>401</v>
      </c>
    </row>
    <row r="275" spans="1:10" x14ac:dyDescent="0.25">
      <c r="A275">
        <v>43405</v>
      </c>
      <c r="B275" t="s">
        <v>126</v>
      </c>
      <c r="C275" t="s">
        <v>396</v>
      </c>
      <c r="D275">
        <v>1.9300000000000001E-2</v>
      </c>
      <c r="E275">
        <v>0.23913161779033371</v>
      </c>
      <c r="F275" t="s">
        <v>352</v>
      </c>
      <c r="G275" t="s">
        <v>151</v>
      </c>
      <c r="H275" t="s">
        <v>273</v>
      </c>
      <c r="J275" t="s">
        <v>401</v>
      </c>
    </row>
    <row r="276" spans="1:10" x14ac:dyDescent="0.25">
      <c r="A276">
        <v>43405</v>
      </c>
      <c r="B276" t="s">
        <v>126</v>
      </c>
      <c r="C276" t="s">
        <v>397</v>
      </c>
      <c r="D276">
        <v>4.5400000000000003E-2</v>
      </c>
      <c r="E276">
        <v>1.2950365721064382E-2</v>
      </c>
      <c r="F276" t="s">
        <v>352</v>
      </c>
      <c r="G276" t="s">
        <v>151</v>
      </c>
      <c r="H276" t="s">
        <v>273</v>
      </c>
      <c r="J276" t="s">
        <v>401</v>
      </c>
    </row>
    <row r="277" spans="1:10" x14ac:dyDescent="0.25">
      <c r="A277">
        <v>43405</v>
      </c>
      <c r="B277" t="s">
        <v>126</v>
      </c>
      <c r="C277" t="s">
        <v>398</v>
      </c>
      <c r="D277">
        <v>4.0500000000000001E-2</v>
      </c>
      <c r="E277">
        <v>1.3921903297813952E-2</v>
      </c>
      <c r="F277" t="s">
        <v>352</v>
      </c>
      <c r="G277" t="s">
        <v>151</v>
      </c>
      <c r="H277" t="s">
        <v>273</v>
      </c>
      <c r="J277" t="s">
        <v>401</v>
      </c>
    </row>
    <row r="278" spans="1:10" x14ac:dyDescent="0.25">
      <c r="A278">
        <v>43405</v>
      </c>
      <c r="B278" t="s">
        <v>126</v>
      </c>
      <c r="C278" t="s">
        <v>399</v>
      </c>
      <c r="D278">
        <v>4.0500000000000001E-2</v>
      </c>
      <c r="E278">
        <v>1.4938323353292891E-2</v>
      </c>
      <c r="F278" t="s">
        <v>352</v>
      </c>
      <c r="G278" t="s">
        <v>151</v>
      </c>
      <c r="H278" t="s">
        <v>273</v>
      </c>
      <c r="J278" t="s">
        <v>401</v>
      </c>
    </row>
    <row r="279" spans="1:10" x14ac:dyDescent="0.25">
      <c r="A279">
        <v>43405</v>
      </c>
      <c r="B279" t="s">
        <v>126</v>
      </c>
      <c r="C279" t="s">
        <v>400</v>
      </c>
      <c r="D279">
        <v>3.8300000000000001E-2</v>
      </c>
      <c r="E279">
        <v>0.12704422508067431</v>
      </c>
      <c r="F279" t="s">
        <v>352</v>
      </c>
      <c r="G279" t="s">
        <v>151</v>
      </c>
      <c r="H279" t="s">
        <v>273</v>
      </c>
      <c r="J279" t="s">
        <v>401</v>
      </c>
    </row>
    <row r="280" spans="1:10" x14ac:dyDescent="0.25">
      <c r="A280">
        <v>43405</v>
      </c>
      <c r="B280" t="s">
        <v>126</v>
      </c>
      <c r="C280" t="s">
        <v>415</v>
      </c>
      <c r="D280">
        <v>0.51190000000000002</v>
      </c>
      <c r="E280">
        <v>0.20282722258112384</v>
      </c>
      <c r="F280" t="s">
        <v>352</v>
      </c>
      <c r="G280" t="s">
        <v>151</v>
      </c>
      <c r="H280" t="s">
        <v>273</v>
      </c>
      <c r="J280" t="s">
        <v>416</v>
      </c>
    </row>
    <row r="281" spans="1:10" x14ac:dyDescent="0.25">
      <c r="A281">
        <v>43406</v>
      </c>
      <c r="B281" t="s">
        <v>126</v>
      </c>
      <c r="C281" t="s">
        <v>394</v>
      </c>
      <c r="D281">
        <v>1.7100000000000001E-2</v>
      </c>
      <c r="E281">
        <v>0.34522213890688241</v>
      </c>
      <c r="F281" t="s">
        <v>352</v>
      </c>
      <c r="G281" t="s">
        <v>151</v>
      </c>
      <c r="H281" t="s">
        <v>273</v>
      </c>
      <c r="J281" t="s">
        <v>407</v>
      </c>
    </row>
    <row r="282" spans="1:10" x14ac:dyDescent="0.25">
      <c r="A282">
        <v>43406</v>
      </c>
      <c r="B282" t="s">
        <v>126</v>
      </c>
      <c r="C282" t="s">
        <v>400</v>
      </c>
      <c r="D282">
        <v>0</v>
      </c>
      <c r="E282">
        <v>0.182021271429262</v>
      </c>
      <c r="F282" t="s">
        <v>352</v>
      </c>
      <c r="G282" t="s">
        <v>151</v>
      </c>
      <c r="H282" t="s">
        <v>273</v>
      </c>
      <c r="I282" t="s">
        <v>402</v>
      </c>
      <c r="J282" t="s">
        <v>401</v>
      </c>
    </row>
    <row r="283" spans="1:10" x14ac:dyDescent="0.25">
      <c r="A283">
        <v>43406</v>
      </c>
      <c r="B283" t="s">
        <v>126</v>
      </c>
      <c r="C283" t="s">
        <v>398</v>
      </c>
      <c r="D283">
        <v>4.0500000000000001E-2</v>
      </c>
      <c r="E283">
        <v>1.1979702506440221E-2</v>
      </c>
      <c r="F283" t="s">
        <v>352</v>
      </c>
      <c r="G283" t="s">
        <v>151</v>
      </c>
      <c r="H283" t="s">
        <v>273</v>
      </c>
      <c r="J283" t="s">
        <v>407</v>
      </c>
    </row>
    <row r="284" spans="1:10" x14ac:dyDescent="0.25">
      <c r="A284">
        <v>43406</v>
      </c>
      <c r="B284" t="s">
        <v>126</v>
      </c>
      <c r="C284" t="s">
        <v>399</v>
      </c>
      <c r="D284">
        <v>4.0500000000000001E-2</v>
      </c>
      <c r="E284">
        <v>1.1390109221824894E-2</v>
      </c>
      <c r="F284" t="s">
        <v>352</v>
      </c>
      <c r="G284" t="s">
        <v>151</v>
      </c>
      <c r="H284" t="s">
        <v>273</v>
      </c>
      <c r="J284" t="s">
        <v>407</v>
      </c>
    </row>
    <row r="285" spans="1:10" x14ac:dyDescent="0.25">
      <c r="A285">
        <v>43406</v>
      </c>
      <c r="B285" t="s">
        <v>126</v>
      </c>
      <c r="C285" t="s">
        <v>397</v>
      </c>
      <c r="D285">
        <v>4.5400000000000003E-2</v>
      </c>
      <c r="E285">
        <v>1.4465788690475281E-2</v>
      </c>
      <c r="F285" t="s">
        <v>352</v>
      </c>
      <c r="G285" t="s">
        <v>151</v>
      </c>
      <c r="H285" t="s">
        <v>273</v>
      </c>
      <c r="J285" t="s">
        <v>407</v>
      </c>
    </row>
    <row r="286" spans="1:10" x14ac:dyDescent="0.25">
      <c r="A286">
        <v>43410</v>
      </c>
      <c r="B286" t="s">
        <v>126</v>
      </c>
      <c r="C286" t="s">
        <v>404</v>
      </c>
      <c r="D286">
        <v>0.76719999999999999</v>
      </c>
      <c r="E286">
        <v>2.6888620037808619E-2</v>
      </c>
      <c r="F286" t="s">
        <v>352</v>
      </c>
      <c r="G286" t="s">
        <v>151</v>
      </c>
      <c r="H286" t="s">
        <v>273</v>
      </c>
      <c r="J286" t="s">
        <v>408</v>
      </c>
    </row>
    <row r="287" spans="1:10" x14ac:dyDescent="0.25">
      <c r="A287">
        <v>43410</v>
      </c>
      <c r="B287" t="s">
        <v>126</v>
      </c>
      <c r="C287" t="s">
        <v>405</v>
      </c>
      <c r="D287">
        <v>0.75549999999999995</v>
      </c>
      <c r="E287">
        <v>3.6132243349442747E-2</v>
      </c>
      <c r="F287" t="s">
        <v>352</v>
      </c>
      <c r="G287" t="s">
        <v>151</v>
      </c>
      <c r="H287" t="s">
        <v>273</v>
      </c>
      <c r="J287" t="s">
        <v>408</v>
      </c>
    </row>
    <row r="288" spans="1:10" x14ac:dyDescent="0.25">
      <c r="A288">
        <v>43410</v>
      </c>
      <c r="B288" t="s">
        <v>126</v>
      </c>
      <c r="C288" t="s">
        <v>406</v>
      </c>
      <c r="D288">
        <v>4.7100000000000003E-2</v>
      </c>
      <c r="E288">
        <v>0.33355507942006024</v>
      </c>
      <c r="F288" t="s">
        <v>352</v>
      </c>
      <c r="G288" t="s">
        <v>151</v>
      </c>
      <c r="H288" t="s">
        <v>273</v>
      </c>
      <c r="J288" t="s">
        <v>408</v>
      </c>
    </row>
    <row r="289" spans="1:10" x14ac:dyDescent="0.25">
      <c r="A289">
        <v>43410</v>
      </c>
      <c r="B289" t="s">
        <v>126</v>
      </c>
      <c r="C289" t="s">
        <v>409</v>
      </c>
      <c r="D289">
        <v>0.1598</v>
      </c>
      <c r="F289" t="s">
        <v>352</v>
      </c>
      <c r="G289" t="s">
        <v>151</v>
      </c>
      <c r="H289" t="s">
        <v>273</v>
      </c>
      <c r="J289" t="s">
        <v>412</v>
      </c>
    </row>
    <row r="290" spans="1:10" x14ac:dyDescent="0.25">
      <c r="A290">
        <v>43410</v>
      </c>
      <c r="B290" t="s">
        <v>126</v>
      </c>
      <c r="C290" t="s">
        <v>410</v>
      </c>
      <c r="D290">
        <v>0.15079999999999999</v>
      </c>
      <c r="F290" t="s">
        <v>352</v>
      </c>
      <c r="G290" t="s">
        <v>151</v>
      </c>
      <c r="H290" t="s">
        <v>273</v>
      </c>
      <c r="J290" t="s">
        <v>412</v>
      </c>
    </row>
    <row r="291" spans="1:10" x14ac:dyDescent="0.25">
      <c r="A291">
        <v>43410</v>
      </c>
      <c r="B291" t="s">
        <v>126</v>
      </c>
      <c r="C291" t="s">
        <v>411</v>
      </c>
      <c r="D291">
        <v>9.9599999999999994E-2</v>
      </c>
      <c r="F291" t="s">
        <v>352</v>
      </c>
      <c r="G291" t="s">
        <v>151</v>
      </c>
      <c r="H291" t="s">
        <v>273</v>
      </c>
      <c r="J291" t="s">
        <v>412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sqref="A1:G38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12" bestFit="1" customWidth="1"/>
    <col min="7" max="7" width="25" bestFit="1" customWidth="1"/>
    <col min="8" max="8" width="9.7109375" bestFit="1" customWidth="1"/>
    <col min="9" max="9" width="18.140625" bestFit="1" customWidth="1"/>
    <col min="10" max="10" width="19.85546875" bestFit="1" customWidth="1"/>
  </cols>
  <sheetData>
    <row r="1" spans="1:10" x14ac:dyDescent="0.25">
      <c r="A1" t="s">
        <v>2</v>
      </c>
      <c r="B1" t="s">
        <v>125</v>
      </c>
      <c r="C1" t="s">
        <v>6</v>
      </c>
      <c r="D1" t="s">
        <v>195</v>
      </c>
      <c r="E1" t="s">
        <v>5</v>
      </c>
      <c r="F1" t="s">
        <v>1</v>
      </c>
      <c r="G1" t="s">
        <v>150</v>
      </c>
      <c r="H1" t="s">
        <v>280</v>
      </c>
      <c r="I1" t="s">
        <v>14</v>
      </c>
      <c r="J1" t="s">
        <v>290</v>
      </c>
    </row>
    <row r="2" spans="1:10" x14ac:dyDescent="0.25">
      <c r="A2" s="23">
        <v>43160</v>
      </c>
      <c r="B2" t="s">
        <v>131</v>
      </c>
      <c r="C2" t="s">
        <v>103</v>
      </c>
      <c r="E2">
        <v>0.26012196341097427</v>
      </c>
      <c r="F2" t="s">
        <v>196</v>
      </c>
      <c r="G2" t="s">
        <v>151</v>
      </c>
      <c r="H2" t="s">
        <v>273</v>
      </c>
    </row>
    <row r="3" spans="1:10" x14ac:dyDescent="0.25">
      <c r="A3" s="23">
        <v>43160</v>
      </c>
      <c r="B3" t="s">
        <v>128</v>
      </c>
      <c r="C3" t="s">
        <v>116</v>
      </c>
      <c r="E3">
        <v>1.2037833190024737E-2</v>
      </c>
      <c r="F3" t="s">
        <v>196</v>
      </c>
      <c r="G3" t="s">
        <v>151</v>
      </c>
      <c r="H3" t="s">
        <v>273</v>
      </c>
    </row>
    <row r="4" spans="1:10" x14ac:dyDescent="0.25">
      <c r="A4" s="23">
        <v>43162</v>
      </c>
      <c r="B4" t="s">
        <v>129</v>
      </c>
      <c r="C4" t="s">
        <v>65</v>
      </c>
      <c r="E4">
        <v>1.9145705420287879E-3</v>
      </c>
      <c r="F4" t="s">
        <v>196</v>
      </c>
      <c r="G4" t="s">
        <v>151</v>
      </c>
      <c r="H4" t="s">
        <v>273</v>
      </c>
    </row>
    <row r="5" spans="1:10" x14ac:dyDescent="0.25">
      <c r="A5" s="23">
        <v>43166</v>
      </c>
      <c r="B5" t="s">
        <v>128</v>
      </c>
      <c r="C5" t="s">
        <v>133</v>
      </c>
      <c r="F5" t="s">
        <v>196</v>
      </c>
      <c r="G5" t="s">
        <v>151</v>
      </c>
      <c r="H5" t="s">
        <v>273</v>
      </c>
    </row>
    <row r="6" spans="1:10" x14ac:dyDescent="0.25">
      <c r="A6" s="23">
        <v>43166</v>
      </c>
      <c r="B6" t="s">
        <v>130</v>
      </c>
      <c r="C6" t="s">
        <v>134</v>
      </c>
      <c r="F6" t="s">
        <v>196</v>
      </c>
      <c r="G6" t="s">
        <v>151</v>
      </c>
      <c r="H6" t="s">
        <v>273</v>
      </c>
    </row>
    <row r="7" spans="1:10" x14ac:dyDescent="0.25">
      <c r="A7" s="23">
        <v>43179</v>
      </c>
      <c r="B7" t="s">
        <v>128</v>
      </c>
      <c r="C7" t="s">
        <v>139</v>
      </c>
      <c r="E7">
        <v>0.31928126468617696</v>
      </c>
      <c r="F7" t="s">
        <v>196</v>
      </c>
      <c r="G7" t="s">
        <v>151</v>
      </c>
      <c r="H7" t="s">
        <v>273</v>
      </c>
    </row>
    <row r="8" spans="1:10" x14ac:dyDescent="0.25">
      <c r="A8" s="23">
        <v>43181</v>
      </c>
      <c r="B8" t="s">
        <v>128</v>
      </c>
      <c r="C8" t="s">
        <v>135</v>
      </c>
      <c r="F8" t="s">
        <v>196</v>
      </c>
      <c r="G8" t="s">
        <v>151</v>
      </c>
      <c r="H8" t="s">
        <v>273</v>
      </c>
    </row>
    <row r="9" spans="1:10" x14ac:dyDescent="0.25">
      <c r="A9" s="23">
        <v>43185</v>
      </c>
      <c r="B9" t="s">
        <v>128</v>
      </c>
      <c r="C9" t="s">
        <v>66</v>
      </c>
      <c r="F9" t="s">
        <v>196</v>
      </c>
      <c r="G9" t="s">
        <v>151</v>
      </c>
      <c r="H9" t="s">
        <v>273</v>
      </c>
    </row>
    <row r="10" spans="1:10" x14ac:dyDescent="0.25">
      <c r="A10" s="23">
        <v>43194</v>
      </c>
      <c r="B10" t="s">
        <v>128</v>
      </c>
      <c r="C10" t="s">
        <v>60</v>
      </c>
      <c r="E10">
        <v>0.20456931460281588</v>
      </c>
      <c r="F10" t="s">
        <v>196</v>
      </c>
      <c r="G10" t="s">
        <v>151</v>
      </c>
      <c r="H10" t="s">
        <v>273</v>
      </c>
    </row>
    <row r="11" spans="1:10" x14ac:dyDescent="0.25">
      <c r="A11" s="23">
        <v>43194</v>
      </c>
      <c r="B11" t="s">
        <v>128</v>
      </c>
      <c r="C11" t="s">
        <v>60</v>
      </c>
      <c r="E11">
        <v>0.20456931460281588</v>
      </c>
      <c r="F11" t="s">
        <v>196</v>
      </c>
      <c r="G11" t="s">
        <v>151</v>
      </c>
      <c r="H11" t="s">
        <v>273</v>
      </c>
    </row>
    <row r="12" spans="1:10" x14ac:dyDescent="0.25">
      <c r="A12" s="23">
        <v>43200</v>
      </c>
      <c r="B12" t="s">
        <v>128</v>
      </c>
      <c r="C12" t="s">
        <v>120</v>
      </c>
      <c r="E12">
        <v>5.6139999999999191E-2</v>
      </c>
      <c r="F12" t="s">
        <v>196</v>
      </c>
      <c r="G12" t="s">
        <v>151</v>
      </c>
      <c r="H12" t="s">
        <v>273</v>
      </c>
    </row>
    <row r="13" spans="1:10" x14ac:dyDescent="0.25">
      <c r="A13" s="23">
        <v>43200</v>
      </c>
      <c r="B13" t="s">
        <v>128</v>
      </c>
      <c r="C13" t="s">
        <v>121</v>
      </c>
      <c r="E13">
        <v>0.13539562878681755</v>
      </c>
      <c r="F13" t="s">
        <v>196</v>
      </c>
      <c r="G13" t="s">
        <v>151</v>
      </c>
      <c r="H13" t="s">
        <v>273</v>
      </c>
    </row>
    <row r="14" spans="1:10" x14ac:dyDescent="0.25">
      <c r="A14" s="23">
        <v>43202</v>
      </c>
      <c r="B14" t="s">
        <v>131</v>
      </c>
      <c r="C14" t="s">
        <v>144</v>
      </c>
      <c r="E14">
        <v>2.6799464010699961E-3</v>
      </c>
      <c r="F14" t="s">
        <v>196</v>
      </c>
      <c r="G14" t="s">
        <v>151</v>
      </c>
      <c r="H14" t="s">
        <v>273</v>
      </c>
    </row>
    <row r="15" spans="1:10" x14ac:dyDescent="0.25">
      <c r="A15" s="23">
        <v>43208</v>
      </c>
      <c r="B15" t="s">
        <v>128</v>
      </c>
      <c r="C15" t="s">
        <v>105</v>
      </c>
      <c r="E15">
        <v>0.40501774201609342</v>
      </c>
      <c r="F15" t="s">
        <v>196</v>
      </c>
      <c r="G15" t="s">
        <v>151</v>
      </c>
      <c r="H15" t="s">
        <v>273</v>
      </c>
    </row>
    <row r="16" spans="1:10" x14ac:dyDescent="0.25">
      <c r="A16" s="23">
        <v>43209</v>
      </c>
      <c r="B16" t="s">
        <v>128</v>
      </c>
      <c r="C16" t="s">
        <v>107</v>
      </c>
      <c r="E16">
        <v>0.34059673147083797</v>
      </c>
      <c r="F16" t="s">
        <v>196</v>
      </c>
      <c r="G16" t="s">
        <v>151</v>
      </c>
      <c r="H16" t="s">
        <v>273</v>
      </c>
    </row>
    <row r="17" spans="1:8" x14ac:dyDescent="0.25">
      <c r="A17" s="23">
        <v>43222</v>
      </c>
      <c r="B17" t="s">
        <v>128</v>
      </c>
      <c r="C17" t="s">
        <v>98</v>
      </c>
      <c r="E17">
        <v>3.1597472202249651E-3</v>
      </c>
      <c r="F17" t="s">
        <v>196</v>
      </c>
      <c r="G17" t="s">
        <v>151</v>
      </c>
      <c r="H17" t="s">
        <v>273</v>
      </c>
    </row>
    <row r="18" spans="1:8" x14ac:dyDescent="0.25">
      <c r="A18" s="23">
        <v>43223</v>
      </c>
      <c r="B18" t="s">
        <v>128</v>
      </c>
      <c r="C18" t="s">
        <v>99</v>
      </c>
      <c r="E18">
        <v>4.2480883602368695E-3</v>
      </c>
      <c r="F18" t="s">
        <v>196</v>
      </c>
      <c r="G18" t="s">
        <v>151</v>
      </c>
      <c r="H18" t="s">
        <v>273</v>
      </c>
    </row>
    <row r="19" spans="1:8" x14ac:dyDescent="0.25">
      <c r="A19" s="23">
        <v>43223</v>
      </c>
      <c r="B19" t="s">
        <v>128</v>
      </c>
      <c r="C19" t="s">
        <v>70</v>
      </c>
      <c r="E19">
        <v>0.36283657691282534</v>
      </c>
      <c r="F19" t="s">
        <v>196</v>
      </c>
      <c r="G19" t="s">
        <v>151</v>
      </c>
      <c r="H19" t="s">
        <v>273</v>
      </c>
    </row>
    <row r="20" spans="1:8" x14ac:dyDescent="0.25">
      <c r="A20" s="23">
        <v>43223</v>
      </c>
      <c r="B20" t="s">
        <v>128</v>
      </c>
      <c r="C20" t="s">
        <v>72</v>
      </c>
      <c r="E20">
        <v>7.8614623419464458E-2</v>
      </c>
      <c r="F20" t="s">
        <v>196</v>
      </c>
      <c r="G20" t="s">
        <v>151</v>
      </c>
      <c r="H20" t="s">
        <v>273</v>
      </c>
    </row>
    <row r="21" spans="1:8" x14ac:dyDescent="0.25">
      <c r="A21" s="23">
        <v>43224</v>
      </c>
      <c r="B21" t="s">
        <v>128</v>
      </c>
      <c r="C21" t="s">
        <v>50</v>
      </c>
      <c r="E21">
        <v>4.2358305667772614E-2</v>
      </c>
      <c r="F21" t="s">
        <v>196</v>
      </c>
      <c r="G21" t="s">
        <v>151</v>
      </c>
      <c r="H21" t="s">
        <v>273</v>
      </c>
    </row>
    <row r="22" spans="1:8" x14ac:dyDescent="0.25">
      <c r="A22" s="23">
        <v>43224</v>
      </c>
      <c r="B22" t="s">
        <v>128</v>
      </c>
      <c r="C22" t="s">
        <v>51</v>
      </c>
      <c r="E22">
        <v>3.8380000000000788E-2</v>
      </c>
      <c r="F22" t="s">
        <v>196</v>
      </c>
      <c r="G22" t="s">
        <v>151</v>
      </c>
      <c r="H22" t="s">
        <v>273</v>
      </c>
    </row>
    <row r="23" spans="1:8" x14ac:dyDescent="0.25">
      <c r="A23" s="23">
        <v>43227</v>
      </c>
      <c r="B23" t="s">
        <v>128</v>
      </c>
      <c r="C23" t="s">
        <v>100</v>
      </c>
      <c r="E23">
        <v>0.45696291112666365</v>
      </c>
      <c r="F23" t="s">
        <v>196</v>
      </c>
      <c r="G23" t="s">
        <v>151</v>
      </c>
      <c r="H23" t="s">
        <v>273</v>
      </c>
    </row>
    <row r="24" spans="1:8" x14ac:dyDescent="0.25">
      <c r="A24" s="23">
        <v>43227</v>
      </c>
      <c r="B24" t="s">
        <v>128</v>
      </c>
      <c r="C24" t="s">
        <v>71</v>
      </c>
      <c r="E24">
        <v>8.2325181467335126E-2</v>
      </c>
      <c r="F24" t="s">
        <v>196</v>
      </c>
      <c r="G24" t="s">
        <v>151</v>
      </c>
      <c r="H24" t="s">
        <v>273</v>
      </c>
    </row>
    <row r="25" spans="1:8" x14ac:dyDescent="0.25">
      <c r="A25" s="23">
        <v>43245</v>
      </c>
      <c r="B25" t="s">
        <v>128</v>
      </c>
      <c r="C25" t="s">
        <v>75</v>
      </c>
      <c r="E25">
        <v>0.23709330801139628</v>
      </c>
      <c r="F25" t="s">
        <v>196</v>
      </c>
      <c r="G25" t="s">
        <v>151</v>
      </c>
      <c r="H25" t="s">
        <v>273</v>
      </c>
    </row>
    <row r="26" spans="1:8" x14ac:dyDescent="0.25">
      <c r="A26" s="23">
        <v>43248</v>
      </c>
      <c r="B26" t="s">
        <v>128</v>
      </c>
      <c r="C26" t="s">
        <v>73</v>
      </c>
      <c r="E26">
        <v>0.12796800799800059</v>
      </c>
      <c r="F26" t="s">
        <v>196</v>
      </c>
      <c r="G26" t="s">
        <v>151</v>
      </c>
      <c r="H26" t="s">
        <v>273</v>
      </c>
    </row>
    <row r="27" spans="1:8" x14ac:dyDescent="0.25">
      <c r="A27" s="23">
        <v>43250</v>
      </c>
      <c r="B27" t="s">
        <v>128</v>
      </c>
      <c r="C27" t="s">
        <v>112</v>
      </c>
      <c r="E27">
        <v>1.0739570417181729E-2</v>
      </c>
      <c r="F27" t="s">
        <v>196</v>
      </c>
      <c r="G27" t="s">
        <v>151</v>
      </c>
      <c r="H27" t="s">
        <v>273</v>
      </c>
    </row>
    <row r="28" spans="1:8" x14ac:dyDescent="0.25">
      <c r="A28" s="23">
        <v>43252</v>
      </c>
      <c r="B28" t="s">
        <v>131</v>
      </c>
      <c r="C28" t="s">
        <v>148</v>
      </c>
      <c r="E28">
        <v>0.45973724729548882</v>
      </c>
      <c r="F28" t="s">
        <v>196</v>
      </c>
      <c r="G28" t="s">
        <v>151</v>
      </c>
      <c r="H28" t="s">
        <v>273</v>
      </c>
    </row>
    <row r="29" spans="1:8" x14ac:dyDescent="0.25">
      <c r="A29" s="23">
        <v>43257</v>
      </c>
      <c r="B29" t="s">
        <v>131</v>
      </c>
      <c r="C29" t="s">
        <v>111</v>
      </c>
      <c r="E29">
        <v>8.5847853803655561E-2</v>
      </c>
      <c r="F29" t="s">
        <v>196</v>
      </c>
      <c r="G29" t="s">
        <v>151</v>
      </c>
      <c r="H29" t="s">
        <v>273</v>
      </c>
    </row>
    <row r="30" spans="1:8" x14ac:dyDescent="0.25">
      <c r="A30" s="23">
        <v>43264</v>
      </c>
      <c r="B30" t="s">
        <v>131</v>
      </c>
      <c r="C30" t="s">
        <v>111</v>
      </c>
      <c r="E30">
        <v>8.593281343731296E-2</v>
      </c>
      <c r="F30" t="s">
        <v>196</v>
      </c>
      <c r="G30" t="s">
        <v>151</v>
      </c>
      <c r="H30" t="s">
        <v>273</v>
      </c>
    </row>
    <row r="31" spans="1:8" x14ac:dyDescent="0.25">
      <c r="A31" s="23">
        <v>43272</v>
      </c>
      <c r="B31" t="s">
        <v>128</v>
      </c>
      <c r="C31" t="s">
        <v>53</v>
      </c>
      <c r="E31">
        <v>8.4664760343135581E-2</v>
      </c>
      <c r="F31" t="s">
        <v>196</v>
      </c>
      <c r="G31" t="s">
        <v>151</v>
      </c>
      <c r="H31" t="s">
        <v>273</v>
      </c>
    </row>
    <row r="32" spans="1:8" x14ac:dyDescent="0.25">
      <c r="A32" s="23">
        <v>43276</v>
      </c>
      <c r="B32" t="s">
        <v>128</v>
      </c>
      <c r="C32" t="s">
        <v>93</v>
      </c>
      <c r="F32" t="s">
        <v>196</v>
      </c>
      <c r="G32" t="s">
        <v>151</v>
      </c>
      <c r="H32" t="s">
        <v>273</v>
      </c>
    </row>
    <row r="33" spans="1:10" x14ac:dyDescent="0.25">
      <c r="A33" s="23">
        <v>43276</v>
      </c>
      <c r="B33" t="s">
        <v>131</v>
      </c>
      <c r="C33" t="s">
        <v>149</v>
      </c>
      <c r="E33">
        <v>1.7196904557182256E-3</v>
      </c>
      <c r="F33" t="s">
        <v>196</v>
      </c>
      <c r="G33" t="s">
        <v>151</v>
      </c>
      <c r="H33" t="s">
        <v>273</v>
      </c>
    </row>
    <row r="34" spans="1:10" x14ac:dyDescent="0.25">
      <c r="A34" s="23">
        <v>43286</v>
      </c>
      <c r="B34" t="s">
        <v>128</v>
      </c>
      <c r="C34" t="s">
        <v>54</v>
      </c>
      <c r="E34">
        <v>5.0654934506548517E-2</v>
      </c>
      <c r="F34" t="s">
        <v>196</v>
      </c>
      <c r="G34" t="s">
        <v>151</v>
      </c>
      <c r="H34" t="s">
        <v>273</v>
      </c>
    </row>
    <row r="35" spans="1:10" x14ac:dyDescent="0.25">
      <c r="A35" s="23">
        <v>43290</v>
      </c>
      <c r="B35" t="s">
        <v>128</v>
      </c>
      <c r="C35" t="s">
        <v>81</v>
      </c>
      <c r="E35">
        <v>0.17125433217808333</v>
      </c>
      <c r="F35" t="s">
        <v>196</v>
      </c>
      <c r="G35" t="s">
        <v>151</v>
      </c>
      <c r="H35" t="s">
        <v>273</v>
      </c>
    </row>
    <row r="36" spans="1:10" x14ac:dyDescent="0.25">
      <c r="A36" s="23">
        <v>43291</v>
      </c>
      <c r="B36" t="s">
        <v>128</v>
      </c>
      <c r="C36" t="s">
        <v>114</v>
      </c>
      <c r="E36">
        <v>4.3393057110853485E-3</v>
      </c>
      <c r="F36" t="s">
        <v>196</v>
      </c>
      <c r="G36" t="s">
        <v>151</v>
      </c>
      <c r="H36" t="s">
        <v>273</v>
      </c>
    </row>
    <row r="37" spans="1:10" x14ac:dyDescent="0.25">
      <c r="A37" s="23">
        <v>43298</v>
      </c>
      <c r="B37" t="s">
        <v>128</v>
      </c>
      <c r="C37" t="s">
        <v>84</v>
      </c>
      <c r="E37">
        <v>0.22492200623949885</v>
      </c>
      <c r="F37" t="s">
        <v>196</v>
      </c>
      <c r="G37" t="s">
        <v>151</v>
      </c>
      <c r="H37" t="s">
        <v>273</v>
      </c>
    </row>
    <row r="38" spans="1:10" x14ac:dyDescent="0.25">
      <c r="A38" s="23">
        <v>43313</v>
      </c>
      <c r="B38" t="s">
        <v>131</v>
      </c>
      <c r="C38" t="s">
        <v>158</v>
      </c>
      <c r="F38" t="s">
        <v>196</v>
      </c>
      <c r="G38" t="s">
        <v>151</v>
      </c>
      <c r="H38" t="s">
        <v>273</v>
      </c>
    </row>
    <row r="39" spans="1:10" x14ac:dyDescent="0.25">
      <c r="A39">
        <v>43347</v>
      </c>
      <c r="B39" t="s">
        <v>131</v>
      </c>
      <c r="C39" t="s">
        <v>158</v>
      </c>
      <c r="F39" t="s">
        <v>196</v>
      </c>
      <c r="G39" t="s">
        <v>151</v>
      </c>
      <c r="H39" t="s">
        <v>273</v>
      </c>
    </row>
    <row r="40" spans="1:10" x14ac:dyDescent="0.25">
      <c r="A40">
        <v>43347</v>
      </c>
      <c r="B40" t="s">
        <v>131</v>
      </c>
      <c r="C40" t="s">
        <v>158</v>
      </c>
      <c r="F40" t="s">
        <v>196</v>
      </c>
      <c r="G40" t="s">
        <v>151</v>
      </c>
      <c r="H40" t="s">
        <v>273</v>
      </c>
    </row>
    <row r="41" spans="1:10" x14ac:dyDescent="0.25">
      <c r="A41">
        <v>43350</v>
      </c>
      <c r="B41" t="s">
        <v>131</v>
      </c>
      <c r="C41" t="s">
        <v>158</v>
      </c>
      <c r="F41" t="s">
        <v>196</v>
      </c>
      <c r="G41" t="s">
        <v>151</v>
      </c>
      <c r="H41" t="s">
        <v>273</v>
      </c>
    </row>
    <row r="42" spans="1:10" x14ac:dyDescent="0.25">
      <c r="A42">
        <v>43353</v>
      </c>
      <c r="B42" t="s">
        <v>131</v>
      </c>
      <c r="C42" t="s">
        <v>158</v>
      </c>
      <c r="F42" t="s">
        <v>196</v>
      </c>
      <c r="G42" t="s">
        <v>151</v>
      </c>
      <c r="H42" t="s">
        <v>273</v>
      </c>
    </row>
    <row r="43" spans="1:10" x14ac:dyDescent="0.25">
      <c r="A43">
        <v>43354</v>
      </c>
      <c r="B43" t="s">
        <v>131</v>
      </c>
      <c r="C43" t="s">
        <v>158</v>
      </c>
      <c r="F43" t="s">
        <v>196</v>
      </c>
      <c r="G43" t="s">
        <v>151</v>
      </c>
      <c r="H43" t="s">
        <v>273</v>
      </c>
    </row>
    <row r="44" spans="1:10" x14ac:dyDescent="0.25">
      <c r="A44">
        <v>43355</v>
      </c>
      <c r="B44" t="s">
        <v>131</v>
      </c>
      <c r="C44" t="s">
        <v>158</v>
      </c>
      <c r="F44" t="s">
        <v>196</v>
      </c>
      <c r="G44" t="s">
        <v>151</v>
      </c>
      <c r="H44" t="s">
        <v>273</v>
      </c>
    </row>
    <row r="45" spans="1:10" x14ac:dyDescent="0.25">
      <c r="A45">
        <v>43356</v>
      </c>
      <c r="B45" t="s">
        <v>131</v>
      </c>
      <c r="C45" t="s">
        <v>158</v>
      </c>
      <c r="F45" t="s">
        <v>196</v>
      </c>
      <c r="G45" t="s">
        <v>151</v>
      </c>
      <c r="H45" t="s">
        <v>273</v>
      </c>
    </row>
    <row r="46" spans="1:10" x14ac:dyDescent="0.25">
      <c r="A46">
        <v>43377</v>
      </c>
      <c r="B46" t="s">
        <v>131</v>
      </c>
      <c r="C46" t="s">
        <v>158</v>
      </c>
      <c r="F46" t="s">
        <v>196</v>
      </c>
      <c r="G46" t="s">
        <v>151</v>
      </c>
      <c r="H46" t="s">
        <v>273</v>
      </c>
      <c r="J46" t="s">
        <v>326</v>
      </c>
    </row>
    <row r="47" spans="1:10" x14ac:dyDescent="0.25">
      <c r="A47">
        <v>43392</v>
      </c>
      <c r="B47" t="s">
        <v>131</v>
      </c>
      <c r="C47" t="s">
        <v>158</v>
      </c>
      <c r="F47" t="s">
        <v>352</v>
      </c>
      <c r="G47" t="s">
        <v>151</v>
      </c>
      <c r="H47" t="s">
        <v>273</v>
      </c>
      <c r="J47" t="s">
        <v>370</v>
      </c>
    </row>
    <row r="48" spans="1:10" x14ac:dyDescent="0.25">
      <c r="A48">
        <v>43395</v>
      </c>
      <c r="B48" t="s">
        <v>131</v>
      </c>
      <c r="C48" t="s">
        <v>158</v>
      </c>
      <c r="F48" t="s">
        <v>352</v>
      </c>
      <c r="G48" t="s">
        <v>151</v>
      </c>
      <c r="H48" t="s">
        <v>273</v>
      </c>
      <c r="J48" t="s">
        <v>381</v>
      </c>
    </row>
    <row r="49" spans="1:10" x14ac:dyDescent="0.25">
      <c r="A49">
        <v>43396</v>
      </c>
      <c r="B49" t="s">
        <v>131</v>
      </c>
      <c r="C49" t="s">
        <v>158</v>
      </c>
      <c r="F49" t="s">
        <v>352</v>
      </c>
      <c r="G49" t="s">
        <v>151</v>
      </c>
      <c r="H49" t="s">
        <v>273</v>
      </c>
      <c r="J49" t="s">
        <v>381</v>
      </c>
    </row>
    <row r="50" spans="1:10" x14ac:dyDescent="0.25">
      <c r="A50">
        <v>43398</v>
      </c>
      <c r="B50" t="s">
        <v>131</v>
      </c>
      <c r="C50" t="s">
        <v>158</v>
      </c>
      <c r="E50">
        <v>1.1299999999999954E-3</v>
      </c>
      <c r="F50" t="s">
        <v>352</v>
      </c>
      <c r="G50" t="s">
        <v>151</v>
      </c>
      <c r="H50" t="s">
        <v>273</v>
      </c>
      <c r="I50" t="s">
        <v>382</v>
      </c>
      <c r="J50" t="s">
        <v>385</v>
      </c>
    </row>
    <row r="51" spans="1:10" x14ac:dyDescent="0.25">
      <c r="A51">
        <v>43402</v>
      </c>
      <c r="B51" t="s">
        <v>131</v>
      </c>
      <c r="C51" t="s">
        <v>158</v>
      </c>
      <c r="F51" t="s">
        <v>352</v>
      </c>
      <c r="G51" t="s">
        <v>151</v>
      </c>
      <c r="H51" t="s">
        <v>273</v>
      </c>
      <c r="I51" t="s">
        <v>382</v>
      </c>
      <c r="J51" t="s">
        <v>385</v>
      </c>
    </row>
    <row r="52" spans="1:10" x14ac:dyDescent="0.25">
      <c r="A52">
        <v>43404</v>
      </c>
      <c r="B52" t="s">
        <v>131</v>
      </c>
      <c r="C52" t="s">
        <v>158</v>
      </c>
      <c r="F52" t="s">
        <v>352</v>
      </c>
      <c r="G52" t="s">
        <v>151</v>
      </c>
      <c r="H52" t="s">
        <v>273</v>
      </c>
      <c r="J52" t="s">
        <v>403</v>
      </c>
    </row>
    <row r="53" spans="1:10" x14ac:dyDescent="0.25">
      <c r="A53">
        <v>43405</v>
      </c>
      <c r="B53" t="s">
        <v>131</v>
      </c>
      <c r="C53" t="s">
        <v>158</v>
      </c>
      <c r="F53" t="s">
        <v>352</v>
      </c>
      <c r="G53" t="s">
        <v>151</v>
      </c>
      <c r="H53" t="s">
        <v>273</v>
      </c>
      <c r="J53" t="s">
        <v>401</v>
      </c>
    </row>
    <row r="54" spans="1:10" x14ac:dyDescent="0.25">
      <c r="A54">
        <v>43406</v>
      </c>
      <c r="B54" t="s">
        <v>131</v>
      </c>
      <c r="C54" t="s">
        <v>158</v>
      </c>
      <c r="D54">
        <v>0</v>
      </c>
      <c r="F54" t="s">
        <v>352</v>
      </c>
      <c r="G54" t="s">
        <v>151</v>
      </c>
      <c r="H54" t="s">
        <v>273</v>
      </c>
      <c r="J54" t="s">
        <v>408</v>
      </c>
    </row>
    <row r="55" spans="1:10" x14ac:dyDescent="0.25">
      <c r="A55">
        <v>43406</v>
      </c>
      <c r="B55" t="s">
        <v>131</v>
      </c>
      <c r="C55" t="s">
        <v>158</v>
      </c>
      <c r="F55" t="s">
        <v>352</v>
      </c>
      <c r="G55" t="s">
        <v>151</v>
      </c>
      <c r="H55" t="s">
        <v>273</v>
      </c>
      <c r="J55" t="s">
        <v>407</v>
      </c>
    </row>
    <row r="56" spans="1:10" x14ac:dyDescent="0.25">
      <c r="A56">
        <v>43410</v>
      </c>
      <c r="B56" t="s">
        <v>131</v>
      </c>
      <c r="C56" t="s">
        <v>158</v>
      </c>
      <c r="F56" t="s">
        <v>352</v>
      </c>
      <c r="G56" t="s">
        <v>151</v>
      </c>
      <c r="H56" t="s">
        <v>273</v>
      </c>
      <c r="J56" t="s">
        <v>408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"/>
  <sheetViews>
    <sheetView workbookViewId="0">
      <selection sqref="A1:D5"/>
    </sheetView>
  </sheetViews>
  <sheetFormatPr baseColWidth="10" defaultRowHeight="15" x14ac:dyDescent="0.25"/>
  <cols>
    <col min="1" max="1" width="20.42578125" bestFit="1" customWidth="1"/>
    <col min="2" max="2" width="16.42578125" bestFit="1" customWidth="1"/>
    <col min="3" max="3" width="16.140625" bestFit="1" customWidth="1"/>
    <col min="4" max="4" width="18" bestFit="1" customWidth="1"/>
  </cols>
  <sheetData>
    <row r="1" spans="1:4" x14ac:dyDescent="0.25">
      <c r="A1" t="s">
        <v>440</v>
      </c>
      <c r="B1" t="s">
        <v>441</v>
      </c>
      <c r="C1" t="s">
        <v>442</v>
      </c>
      <c r="D1" t="s">
        <v>443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B g D A A B Q S w M E F A A C A A g A Y 3 5 u T m d 1 f j 6 o A A A A + Q A A A B I A H A B D b 2 5 m a W c v U G F j a 2 F n Z S 5 4 b W w g o h g A K K A U A A A A A A A A A A A A A A A A A A A A A A A A A A A A h Y 9 B D o I w F E S v Q r q n L S V W Q z 5 l w V a i i Y l x 2 2 C F R i i G F s v d X H g k r y C J o u 5 c z u R N 8 u Z x u 0 M 2 t k 1 w V b 3 V n U l R h C k K l C m 7 o z Z V i g Z 3 C l c o E 7 C V 5 V l W K p h g Y 5 P R 6 h T V z l 0 S Q r z 3 2 M e 4 6 y v C K I 3 I o V j v y l q 1 M t T G O m l K h T 6 r 4 / 8 V E r B / y Q i G O c e L e M l x x B k D M v d Q a P N l 2 K S M K Z C f E v K h c U O v h L J h v g E y R y D v G + I J U E s D B B Q A A g A I A G N + b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f m 5 O K I p H u A 4 A A A A R A A A A E w A c A E Z v c m 1 1 b G F z L 1 N l Y 3 R p b 2 4 x L m 0 g o h g A K K A U A A A A A A A A A A A A A A A A A A A A A A A A A A A A K 0 5 N L s n M z 1 M I h t C G 1 g B Q S w E C L Q A U A A I A C A B j f m 5 O Z 3 V + P q g A A A D 5 A A A A E g A A A A A A A A A A A A A A A A A A A A A A Q 2 9 u Z m l n L 1 B h Y 2 t h Z 2 U u e G 1 s U E s B A i 0 A F A A C A A g A Y 3 5 u T g / K 6 a u k A A A A 6 Q A A A B M A A A A A A A A A A A A A A A A A 9 A A A A F t D b 2 5 0 Z W 5 0 X 1 R 5 c G V z X S 5 4 b W x Q S w E C L Q A U A A I A C A B j f m 5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5 U a P Y V E 8 E m M K b Z 3 S 9 w N 4 Q A A A A A C A A A A A A A D Z g A A w A A A A B A A A A B y B T s + O D 5 Z j F c X b i K S Q j 0 c A A A A A A S A A A C g A A A A E A A A A N D 4 5 B F 5 f D K S L P d v l B i u O u R Q A A A A L a f F E l P H i Q P X 7 b k k i G a 2 I P h W s J b p P U d Y 2 p r o L V y c s c X Q 8 F Q J G R o m e v 9 I K S o / 7 A k M 7 R x Q i S J x 6 K y l q v F x i t P y K f s I s Q K w H C v l J w + z i y V X u I I U A A A A l t x O + v I c q a 3 a h S F z r J A 0 z h Z p Q b A = < / D a t a M a s h u p > 
</file>

<file path=customXml/itemProps1.xml><?xml version="1.0" encoding="utf-8"?>
<ds:datastoreItem xmlns:ds="http://schemas.openxmlformats.org/officeDocument/2006/customXml" ds:itemID="{32CED1E7-8E18-46FE-96F9-9EFB5709EE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control</vt:lpstr>
      <vt:lpstr>SOFT-TC-003</vt:lpstr>
      <vt:lpstr>Duplicado</vt:lpstr>
      <vt:lpstr>Límites</vt:lpstr>
      <vt:lpstr>Duplicado-límites</vt:lpstr>
      <vt:lpstr>Muestras</vt:lpstr>
      <vt:lpstr>Datos Muestras Exactitud</vt:lpstr>
      <vt:lpstr>Límites Exactitud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Calidad</cp:lastModifiedBy>
  <dcterms:created xsi:type="dcterms:W3CDTF">2018-07-31T20:41:24Z</dcterms:created>
  <dcterms:modified xsi:type="dcterms:W3CDTF">2019-09-21T16:01:15Z</dcterms:modified>
</cp:coreProperties>
</file>